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BBA\$ BBA4\Regionalmeisterschaft\RM_2016\Aufgaben\Ital\"/>
    </mc:Choice>
  </mc:AlternateContent>
  <bookViews>
    <workbookView xWindow="0" yWindow="0" windowWidth="19200" windowHeight="12180" tabRatio="759" firstSheet="4" activeTab="9"/>
  </bookViews>
  <sheets>
    <sheet name="Ricapitolazione" sheetId="1" r:id="rId1"/>
    <sheet name="A Misure" sheetId="4" r:id="rId2"/>
    <sheet name="B Funzione" sheetId="5" r:id="rId3"/>
    <sheet name="C Messa in servizio impianto" sheetId="6" r:id="rId4"/>
    <sheet name="D Tubi, cavi, fili" sheetId="8" r:id="rId5"/>
    <sheet name="E Canali, apparecchi, quadro" sheetId="9" r:id="rId6"/>
    <sheet name="F Cablaggio" sheetId="10" r:id="rId7"/>
    <sheet name="G Raccordi" sheetId="11" r:id="rId8"/>
    <sheet name="H Sicurezza" sheetId="12" r:id="rId9"/>
    <sheet name="I LOGO!" sheetId="13" r:id="rId10"/>
  </sheets>
  <externalReferences>
    <externalReference r:id="rId11"/>
  </externalReferences>
  <definedNames>
    <definedName name="_xlnm.Print_Area" localSheetId="2">'B Funzione'!$A$1:$C$64</definedName>
    <definedName name="_xlnm.Print_Area" localSheetId="3">'C Messa in servizio impianto'!$A$1:$C$34</definedName>
    <definedName name="_xlnm.Print_Area" localSheetId="4">'D Tubi, cavi, fili'!$A$1:$C$65</definedName>
    <definedName name="_xlnm.Print_Area" localSheetId="5">'E Canali, apparecchi, quadro'!$A$1:$C$66</definedName>
    <definedName name="_xlnm.Print_Area" localSheetId="6">'F Cablaggio'!$A$1:$C$78</definedName>
    <definedName name="_xlnm.Print_Area" localSheetId="7">'G Raccordi'!$A$1:$C$36</definedName>
    <definedName name="_xlnm.Print_Area" localSheetId="8">'H Sicurezza'!$A$1:$C$33</definedName>
    <definedName name="_xlnm.Print_Area" localSheetId="9">'I LOGO!'!$A$1:$C$93</definedName>
  </definedNames>
  <calcPr calcId="152511"/>
</workbook>
</file>

<file path=xl/calcChain.xml><?xml version="1.0" encoding="utf-8"?>
<calcChain xmlns="http://schemas.openxmlformats.org/spreadsheetml/2006/main">
  <c r="C13" i="1" l="1"/>
  <c r="C12" i="1"/>
  <c r="C10" i="1"/>
  <c r="C6" i="1"/>
  <c r="C7" i="1"/>
  <c r="C9" i="1"/>
  <c r="A55" i="9"/>
  <c r="C63" i="9"/>
  <c r="A58" i="8" l="1"/>
  <c r="A9" i="12" l="1"/>
  <c r="A10" i="12" s="1"/>
  <c r="A11" i="12" s="1"/>
  <c r="A12" i="12" s="1"/>
  <c r="A13" i="12"/>
  <c r="A14" i="12" s="1"/>
  <c r="A15" i="12" s="1"/>
  <c r="A16" i="12" s="1"/>
  <c r="A17" i="12" s="1"/>
  <c r="A18" i="12" s="1"/>
  <c r="A19" i="12" s="1"/>
  <c r="A20" i="12" s="1"/>
  <c r="A21" i="12" s="1"/>
  <c r="A22" i="12" s="1"/>
  <c r="A23" i="12" s="1"/>
  <c r="A24" i="12" s="1"/>
  <c r="A25" i="12" s="1"/>
  <c r="A27" i="12" s="1"/>
  <c r="A9" i="13"/>
  <c r="A10" i="13" s="1"/>
  <c r="A12" i="13" s="1"/>
  <c r="A13" i="13" s="1"/>
  <c r="A14" i="13" s="1"/>
  <c r="A16" i="13" s="1"/>
  <c r="A17" i="13" s="1"/>
  <c r="A18" i="13" s="1"/>
  <c r="A21" i="13" s="1"/>
  <c r="A22" i="13" s="1"/>
  <c r="A23" i="13" s="1"/>
  <c r="A24" i="13" s="1"/>
  <c r="A26" i="13" s="1"/>
  <c r="A27" i="13" s="1"/>
  <c r="A29" i="13" s="1"/>
  <c r="A30" i="13" s="1"/>
  <c r="A31" i="13" s="1"/>
  <c r="A32" i="13" s="1"/>
  <c r="A33" i="13" s="1"/>
  <c r="A34" i="13" s="1"/>
  <c r="A35" i="13" s="1"/>
  <c r="A37" i="13" s="1"/>
  <c r="A38" i="13" s="1"/>
  <c r="A39" i="13" s="1"/>
  <c r="A40" i="13" s="1"/>
  <c r="A43" i="13" s="1"/>
  <c r="A44" i="13" s="1"/>
  <c r="A45" i="13" s="1"/>
  <c r="A46" i="13" s="1"/>
  <c r="A47" i="13" s="1"/>
  <c r="A49" i="13" s="1"/>
  <c r="A50" i="13" s="1"/>
  <c r="A51" i="13" s="1"/>
  <c r="A52" i="13" s="1"/>
  <c r="A61" i="13" s="1"/>
  <c r="A62" i="13" s="1"/>
  <c r="A63" i="13" s="1"/>
  <c r="A65" i="13" s="1"/>
  <c r="A66" i="13" s="1"/>
  <c r="A67" i="13" s="1"/>
  <c r="A68" i="13" s="1"/>
  <c r="A71" i="13" s="1"/>
  <c r="A72" i="13" s="1"/>
  <c r="A73" i="13" s="1"/>
  <c r="A75" i="13" s="1"/>
  <c r="A76" i="13" s="1"/>
  <c r="A77" i="13" s="1"/>
  <c r="A78" i="13" s="1"/>
  <c r="A79" i="13" s="1"/>
  <c r="A80" i="13" s="1"/>
  <c r="A82" i="13" s="1"/>
  <c r="A83" i="13" s="1"/>
  <c r="A84" i="13" s="1"/>
  <c r="A85" i="13" s="1"/>
  <c r="A86" i="13" s="1"/>
  <c r="A87" i="13" s="1"/>
  <c r="A8" i="12"/>
  <c r="A10" i="11"/>
  <c r="A11" i="11" s="1"/>
  <c r="A12" i="11" s="1"/>
  <c r="A13" i="11" s="1"/>
  <c r="A15" i="11" s="1"/>
  <c r="A16" i="11" s="1"/>
  <c r="A17" i="11" s="1"/>
  <c r="A18" i="11" s="1"/>
  <c r="A19" i="11" s="1"/>
  <c r="A20" i="11" s="1"/>
  <c r="A21" i="11" s="1"/>
  <c r="A23" i="11" s="1"/>
  <c r="A24" i="11" s="1"/>
  <c r="A25" i="11" s="1"/>
  <c r="A27" i="11" s="1"/>
  <c r="A28" i="11" s="1"/>
  <c r="A29" i="11" s="1"/>
  <c r="A8" i="9"/>
  <c r="A9" i="9" s="1"/>
  <c r="A10" i="9" s="1"/>
  <c r="A11" i="9" s="1"/>
  <c r="A12" i="9" s="1"/>
  <c r="A13" i="9" s="1"/>
  <c r="A14" i="9" s="1"/>
  <c r="A18" i="9" s="1"/>
  <c r="A19" i="9" s="1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A32" i="9" s="1"/>
  <c r="A33" i="9" s="1"/>
  <c r="A34" i="9" s="1"/>
  <c r="A35" i="9" s="1"/>
  <c r="A44" i="9" s="1"/>
  <c r="A45" i="9" s="1"/>
  <c r="A46" i="9" s="1"/>
  <c r="A47" i="9" s="1"/>
  <c r="A48" i="9" s="1"/>
  <c r="A49" i="9" s="1"/>
  <c r="A50" i="9" s="1"/>
  <c r="A51" i="9" s="1"/>
  <c r="A56" i="9" s="1"/>
  <c r="A57" i="9" s="1"/>
  <c r="A58" i="9" s="1"/>
  <c r="A9" i="8"/>
  <c r="A10" i="8" s="1"/>
  <c r="A11" i="8" s="1"/>
  <c r="A12" i="8" s="1"/>
  <c r="A13" i="8" s="1"/>
  <c r="A14" i="8" s="1"/>
  <c r="A15" i="8" s="1"/>
  <c r="A16" i="8" s="1"/>
  <c r="A17" i="8" s="1"/>
  <c r="A22" i="8" s="1"/>
  <c r="A23" i="8" s="1"/>
  <c r="A24" i="8" s="1"/>
  <c r="A25" i="8" s="1"/>
  <c r="A26" i="8" s="1"/>
  <c r="A27" i="8" s="1"/>
  <c r="A28" i="8" s="1"/>
  <c r="A38" i="8" s="1"/>
  <c r="A39" i="8" s="1"/>
  <c r="A40" i="8" s="1"/>
  <c r="A41" i="8" s="1"/>
  <c r="A42" i="8" s="1"/>
  <c r="A43" i="8" s="1"/>
  <c r="A44" i="8" s="1"/>
  <c r="A45" i="8" s="1"/>
  <c r="A46" i="8" s="1"/>
  <c r="A47" i="8" s="1"/>
  <c r="A52" i="8" s="1"/>
  <c r="A53" i="8" s="1"/>
  <c r="A54" i="8" s="1"/>
  <c r="A8" i="6"/>
  <c r="A9" i="6"/>
  <c r="A10" i="6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9" i="5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11" i="4"/>
  <c r="A12" i="4" s="1"/>
  <c r="A13" i="4" s="1"/>
  <c r="A14" i="4" s="1"/>
  <c r="A15" i="4" s="1"/>
  <c r="A16" i="4" s="1"/>
  <c r="A17" i="4" s="1"/>
  <c r="A18" i="4" s="1"/>
  <c r="A19" i="4" s="1"/>
  <c r="A20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8" i="4" s="1"/>
  <c r="A59" i="4" s="1"/>
  <c r="A60" i="4" s="1"/>
  <c r="A61" i="4" s="1"/>
  <c r="A62" i="4" s="1"/>
  <c r="A63" i="4" s="1"/>
  <c r="A64" i="4" s="1"/>
  <c r="A65" i="4" s="1"/>
  <c r="A69" i="4" s="1"/>
  <c r="A70" i="4" s="1"/>
  <c r="A71" i="4" s="1"/>
  <c r="A72" i="4" s="1"/>
  <c r="A77" i="4" s="1"/>
  <c r="A78" i="4" s="1"/>
  <c r="A79" i="4" s="1"/>
  <c r="A80" i="4" s="1"/>
  <c r="A81" i="4" s="1"/>
  <c r="A82" i="4" s="1"/>
  <c r="A83" i="4" s="1"/>
  <c r="A84" i="4" s="1"/>
  <c r="A85" i="4" s="1"/>
  <c r="A86" i="4" s="1"/>
  <c r="A87" i="4" s="1"/>
  <c r="A92" i="4" s="1"/>
  <c r="A93" i="4" s="1"/>
  <c r="A94" i="4" s="1"/>
  <c r="D15" i="1"/>
  <c r="A8" i="10"/>
  <c r="A9" i="10" s="1"/>
  <c r="A10" i="10" s="1"/>
  <c r="A11" i="10" s="1"/>
  <c r="A12" i="10" s="1"/>
  <c r="A13" i="10" s="1"/>
  <c r="A14" i="10" s="1"/>
  <c r="A15" i="10" s="1"/>
  <c r="A16" i="10" s="1"/>
  <c r="A17" i="10" s="1"/>
  <c r="A18" i="10" s="1"/>
  <c r="A19" i="10" s="1"/>
  <c r="A20" i="10" s="1"/>
  <c r="A21" i="10" s="1"/>
  <c r="A25" i="10" s="1"/>
  <c r="A26" i="10" s="1"/>
  <c r="A27" i="10" s="1"/>
  <c r="A28" i="10" s="1"/>
  <c r="A29" i="10" s="1"/>
  <c r="A30" i="10" s="1"/>
  <c r="A31" i="10" s="1"/>
  <c r="A32" i="10" s="1"/>
  <c r="A33" i="10" s="1"/>
  <c r="A34" i="10" s="1"/>
  <c r="A35" i="10" s="1"/>
  <c r="A36" i="10" s="1"/>
  <c r="A37" i="10" s="1"/>
  <c r="A45" i="10" s="1"/>
  <c r="A46" i="10" s="1"/>
  <c r="A47" i="10" s="1"/>
  <c r="A48" i="10" s="1"/>
  <c r="A49" i="10" s="1"/>
  <c r="A50" i="10" s="1"/>
  <c r="A51" i="10" s="1"/>
  <c r="A52" i="10" s="1"/>
  <c r="A53" i="10" s="1"/>
  <c r="A54" i="10" s="1"/>
  <c r="A55" i="10" s="1"/>
  <c r="A56" i="10" s="1"/>
  <c r="A57" i="10" s="1"/>
  <c r="A58" i="10" s="1"/>
  <c r="A59" i="10" s="1"/>
  <c r="A60" i="10" s="1"/>
  <c r="A61" i="10" s="1"/>
  <c r="A62" i="10" s="1"/>
  <c r="A63" i="10" s="1"/>
  <c r="A64" i="10" s="1"/>
  <c r="A65" i="10" s="1"/>
  <c r="A66" i="10" s="1"/>
  <c r="A67" i="10" s="1"/>
  <c r="A68" i="10" s="1"/>
  <c r="A69" i="10" s="1"/>
  <c r="A70" i="10" s="1"/>
  <c r="A71" i="10" s="1"/>
  <c r="A37" i="5" l="1"/>
  <c r="A46" i="5" s="1"/>
  <c r="A47" i="5" s="1"/>
  <c r="A50" i="5" s="1"/>
  <c r="A51" i="5" s="1"/>
  <c r="A52" i="5" s="1"/>
  <c r="A53" i="5" s="1"/>
  <c r="A54" i="5" s="1"/>
  <c r="A55" i="5" s="1"/>
  <c r="A56" i="5" s="1"/>
  <c r="A57" i="5" s="1"/>
  <c r="C76" i="10"/>
  <c r="C77" i="10" s="1"/>
  <c r="A55" i="8"/>
  <c r="A56" i="8" s="1"/>
  <c r="A57" i="8" s="1"/>
  <c r="E100" i="4"/>
  <c r="E101" i="4" s="1"/>
  <c r="C5" i="1"/>
  <c r="C64" i="9"/>
  <c r="C91" i="13"/>
  <c r="C92" i="13" s="1"/>
  <c r="C26" i="6"/>
  <c r="C27" i="6" s="1"/>
  <c r="C33" i="11"/>
  <c r="C34" i="11" s="1"/>
  <c r="C11" i="1"/>
  <c r="C31" i="12"/>
  <c r="C32" i="12" s="1"/>
  <c r="C61" i="5" l="1"/>
  <c r="C62" i="5" s="1"/>
  <c r="C8" i="1"/>
  <c r="C15" i="1" s="1"/>
  <c r="C63" i="8"/>
  <c r="C64" i="8" s="1"/>
</calcChain>
</file>

<file path=xl/comments1.xml><?xml version="1.0" encoding="utf-8"?>
<comments xmlns="http://schemas.openxmlformats.org/spreadsheetml/2006/main">
  <authors>
    <author>Christoph</author>
  </authors>
  <commentList>
    <comment ref="C5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 mit Index
auf Tabellen-Blatt</t>
        </r>
      </text>
    </comment>
    <comment ref="C6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 mit Index
auf Tabellen-Blatt</t>
        </r>
      </text>
    </comment>
    <comment ref="C7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 mit Index
auf Tabellen-Blatt</t>
        </r>
      </text>
    </comment>
    <comment ref="C8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 mit Index
auf Tabellen-Blatt</t>
        </r>
      </text>
    </comment>
    <comment ref="C9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 mit Index
auf Tabellen-Blatt</t>
        </r>
      </text>
    </comment>
    <comment ref="C10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 mit Index
auf Tabellen-Blatt</t>
        </r>
      </text>
    </comment>
    <comment ref="C11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 mit Index
auf Tabellen-Blatt</t>
        </r>
      </text>
    </comment>
    <comment ref="C12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 mit Index
auf Tabellen-Blatt</t>
        </r>
      </text>
    </comment>
    <comment ref="C13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 mit Index
auf Tabellen-Blatt</t>
        </r>
      </text>
    </comment>
  </commentList>
</comments>
</file>

<file path=xl/comments10.xml><?xml version="1.0" encoding="utf-8"?>
<comments xmlns="http://schemas.openxmlformats.org/spreadsheetml/2006/main">
  <authors>
    <author>Christoph</author>
  </authors>
  <commentList>
    <comment ref="C91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C92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</commentList>
</comments>
</file>

<file path=xl/comments2.xml><?xml version="1.0" encoding="utf-8"?>
<comments xmlns="http://schemas.openxmlformats.org/spreadsheetml/2006/main">
  <authors>
    <author>Christoph</author>
  </authors>
  <commentList>
    <comment ref="A10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20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24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37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41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50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58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65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69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72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77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87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91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94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</commentList>
</comments>
</file>

<file path=xl/comments3.xml><?xml version="1.0" encoding="utf-8"?>
<comments xmlns="http://schemas.openxmlformats.org/spreadsheetml/2006/main">
  <authors>
    <author>Christoph</author>
  </authors>
  <commentList>
    <comment ref="A8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37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47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50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57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</commentList>
</comments>
</file>

<file path=xl/comments4.xml><?xml version="1.0" encoding="utf-8"?>
<comments xmlns="http://schemas.openxmlformats.org/spreadsheetml/2006/main">
  <authors>
    <author>Christoph</author>
  </authors>
  <commentList>
    <comment ref="A7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23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C26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C27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</commentList>
</comments>
</file>

<file path=xl/comments5.xml><?xml version="1.0" encoding="utf-8"?>
<comments xmlns="http://schemas.openxmlformats.org/spreadsheetml/2006/main">
  <authors>
    <author>Christoph</author>
  </authors>
  <commentList>
    <comment ref="A8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17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22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28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38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47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52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58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C63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C64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</commentList>
</comments>
</file>

<file path=xl/comments6.xml><?xml version="1.0" encoding="utf-8"?>
<comments xmlns="http://schemas.openxmlformats.org/spreadsheetml/2006/main">
  <authors>
    <author>Christoph</author>
  </authors>
  <commentList>
    <comment ref="A7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14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18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35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44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55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C63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C64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</commentList>
</comments>
</file>

<file path=xl/comments7.xml><?xml version="1.0" encoding="utf-8"?>
<comments xmlns="http://schemas.openxmlformats.org/spreadsheetml/2006/main">
  <authors>
    <author>Christoph</author>
  </authors>
  <commentList>
    <comment ref="A7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Funktion</t>
        </r>
      </text>
    </comment>
    <comment ref="A21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Funktion</t>
        </r>
      </text>
    </comment>
    <comment ref="A25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Funktion</t>
        </r>
      </text>
    </comment>
    <comment ref="A37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Funktion</t>
        </r>
      </text>
    </comment>
    <comment ref="A45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Funktion</t>
        </r>
      </text>
    </comment>
    <comment ref="C76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Funktion
Formel </t>
        </r>
      </text>
    </comment>
    <comment ref="C77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Funktion
Formel</t>
        </r>
      </text>
    </comment>
  </commentList>
</comments>
</file>

<file path=xl/comments8.xml><?xml version="1.0" encoding="utf-8"?>
<comments xmlns="http://schemas.openxmlformats.org/spreadsheetml/2006/main">
  <authors>
    <author>Christoph</author>
  </authors>
  <commentList>
    <comment ref="A9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13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15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21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23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25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27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29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C33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Funktion
Formel </t>
        </r>
      </text>
    </comment>
    <comment ref="C34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Funktion
Formel</t>
        </r>
      </text>
    </comment>
  </commentList>
</comments>
</file>

<file path=xl/comments9.xml><?xml version="1.0" encoding="utf-8"?>
<comments xmlns="http://schemas.openxmlformats.org/spreadsheetml/2006/main">
  <authors>
    <author>Christoph</author>
  </authors>
  <commentList>
    <comment ref="A7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27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C31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Funktion
Formel </t>
        </r>
      </text>
    </comment>
    <comment ref="C32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Funktion
Formel</t>
        </r>
      </text>
    </comment>
  </commentList>
</comments>
</file>

<file path=xl/sharedStrings.xml><?xml version="1.0" encoding="utf-8"?>
<sst xmlns="http://schemas.openxmlformats.org/spreadsheetml/2006/main" count="655" uniqueCount="470">
  <si>
    <t>1/10</t>
  </si>
  <si>
    <t>+/- 1mm</t>
  </si>
  <si>
    <t>100 mm</t>
  </si>
  <si>
    <t>300 mm</t>
  </si>
  <si>
    <t>800 mm</t>
  </si>
  <si>
    <t>200 mm</t>
  </si>
  <si>
    <t>500 mm</t>
  </si>
  <si>
    <t>1000 mm</t>
  </si>
  <si>
    <t>+/- 2mm</t>
  </si>
  <si>
    <t>600 mm</t>
  </si>
  <si>
    <t>400 mm</t>
  </si>
  <si>
    <t>1900 mm</t>
  </si>
  <si>
    <t>0 mm</t>
  </si>
  <si>
    <t>900 mm</t>
  </si>
  <si>
    <t>A</t>
  </si>
  <si>
    <t>B</t>
  </si>
  <si>
    <t>C</t>
  </si>
  <si>
    <t>D</t>
  </si>
  <si>
    <t>E</t>
  </si>
  <si>
    <t>F</t>
  </si>
  <si>
    <t>G</t>
  </si>
  <si>
    <t>H</t>
  </si>
  <si>
    <t>I</t>
  </si>
  <si>
    <t>1600 mm</t>
  </si>
  <si>
    <t>850 mm</t>
  </si>
  <si>
    <t>350 mm</t>
  </si>
  <si>
    <t>290 mm</t>
  </si>
  <si>
    <t>450 mm</t>
  </si>
  <si>
    <t>620 mm</t>
  </si>
  <si>
    <t>Haupstrom  F152&gt; T152&gt; F154&gt; X155</t>
  </si>
  <si>
    <t>50 mm</t>
  </si>
  <si>
    <t>1400 mm</t>
  </si>
  <si>
    <t>20 mm</t>
  </si>
  <si>
    <t>1800 mm</t>
  </si>
  <si>
    <t>1950 mm</t>
  </si>
  <si>
    <t>+/- 5mm</t>
  </si>
  <si>
    <t>950 mm</t>
  </si>
  <si>
    <t>R212.1 x/x</t>
  </si>
  <si>
    <t>R212.1 y/y</t>
  </si>
  <si>
    <t>90 mm</t>
  </si>
  <si>
    <t>60 mm</t>
  </si>
  <si>
    <t>30 mm</t>
  </si>
  <si>
    <t>120 mm</t>
  </si>
  <si>
    <t>X138</t>
  </si>
  <si>
    <t>Y116</t>
  </si>
  <si>
    <t>X124</t>
  </si>
  <si>
    <t>M112</t>
  </si>
  <si>
    <t>H126</t>
  </si>
  <si>
    <t xml:space="preserve">M114 </t>
  </si>
  <si>
    <t>S143</t>
  </si>
  <si>
    <t>X128</t>
  </si>
  <si>
    <t>X191</t>
  </si>
  <si>
    <t>X102</t>
  </si>
  <si>
    <t>E132</t>
  </si>
  <si>
    <t xml:space="preserve">E134 </t>
  </si>
  <si>
    <t xml:space="preserve">E136 </t>
  </si>
  <si>
    <t>LOGO! I1</t>
  </si>
  <si>
    <t>LOGO! I2</t>
  </si>
  <si>
    <t>LOGO! I3</t>
  </si>
  <si>
    <t>LOGO! I4</t>
  </si>
  <si>
    <t>LOGO! I5</t>
  </si>
  <si>
    <t>LOGO! I6</t>
  </si>
  <si>
    <t>LOGO! AE1</t>
  </si>
  <si>
    <t>LOGO! AE2</t>
  </si>
  <si>
    <t>LOGO! DA1</t>
  </si>
  <si>
    <t>LOGO! DA2</t>
  </si>
  <si>
    <t>LOGO! DA3</t>
  </si>
  <si>
    <t>LOGO! DA4</t>
  </si>
  <si>
    <t>LOGO!</t>
  </si>
  <si>
    <t>Candidato no.:</t>
  </si>
  <si>
    <t>Cognome:</t>
  </si>
  <si>
    <t>Parte</t>
  </si>
  <si>
    <t>Descrizione</t>
  </si>
  <si>
    <t>Totale:</t>
  </si>
  <si>
    <t>Misure</t>
  </si>
  <si>
    <t>Funzione</t>
  </si>
  <si>
    <t>Messa in servizio impianto</t>
  </si>
  <si>
    <t>Tubi, cavi, fili</t>
  </si>
  <si>
    <t>Cablaggio</t>
  </si>
  <si>
    <t>Raccordi</t>
  </si>
  <si>
    <t>Sicurezza</t>
  </si>
  <si>
    <t>Punti ottenuti</t>
  </si>
  <si>
    <t>Parte A, misure parete</t>
  </si>
  <si>
    <t>Panello A</t>
  </si>
  <si>
    <t>Panello B</t>
  </si>
  <si>
    <t>Risultato parziale pannello A</t>
  </si>
  <si>
    <t>Risultato parziale pannello B</t>
  </si>
  <si>
    <t>Risultato parziale pannello C</t>
  </si>
  <si>
    <t>Canditato no.:</t>
  </si>
  <si>
    <t>Parte A, misure parete/quadro</t>
  </si>
  <si>
    <t>Panello D</t>
  </si>
  <si>
    <t>Risultato parziale pannello D</t>
  </si>
  <si>
    <t xml:space="preserve">Risultato parziale pulizia </t>
  </si>
  <si>
    <t xml:space="preserve">Distanza dal muro </t>
  </si>
  <si>
    <t>X138 centro</t>
  </si>
  <si>
    <t>X124 sinistra</t>
  </si>
  <si>
    <t>X124 FS (a filo, sotto)</t>
  </si>
  <si>
    <t>X138 FS (a filo, sotto)</t>
  </si>
  <si>
    <t>Y116 FS (a filo, sotto)</t>
  </si>
  <si>
    <t>Tracciato 100x60 FS (a filo, sotto)</t>
  </si>
  <si>
    <t>Canale 60/40 orizzontale (a filo, sopra)</t>
  </si>
  <si>
    <t xml:space="preserve">Canale 60/40 verticale sinistra </t>
  </si>
  <si>
    <t>Canale 60/40 verticale destra</t>
  </si>
  <si>
    <t>Canale 60/40 verso il soffitto</t>
  </si>
  <si>
    <t>S143 FS (a filo, sotto)</t>
  </si>
  <si>
    <t>H126 nel centro</t>
  </si>
  <si>
    <t>da Tdc a H126  orizzontale, nel centro</t>
  </si>
  <si>
    <t>X128 sinistra</t>
  </si>
  <si>
    <t>X128 FS (a filo, sotto)</t>
  </si>
  <si>
    <t>da Tdc al motore</t>
  </si>
  <si>
    <t>M122 da FS (a filo, sotto)</t>
  </si>
  <si>
    <t>ALU M20 verticale</t>
  </si>
  <si>
    <t>Distribuzione FS (a filo, sotto)</t>
  </si>
  <si>
    <t>Distribuzione sinistra</t>
  </si>
  <si>
    <t>X102 destra</t>
  </si>
  <si>
    <t>X102 FS (a filo, sotto)</t>
  </si>
  <si>
    <t>X191 sinistra</t>
  </si>
  <si>
    <t>X191 al centro</t>
  </si>
  <si>
    <t>E132 centro a parete posteriore</t>
  </si>
  <si>
    <t>E134 centro a centro</t>
  </si>
  <si>
    <t>E134 centro a parete posteriore</t>
  </si>
  <si>
    <t>E136 centro a parete posteriore</t>
  </si>
  <si>
    <t>Pulizia</t>
  </si>
  <si>
    <t>Nessun tratto a matita Pannello A (escl. linea d'inizio 0)</t>
  </si>
  <si>
    <t>Parete: tutte le misure, orizzontali o verticali, dalla linea d'inizio 0</t>
  </si>
  <si>
    <t>Nessun tratto a matita Pannello B (escl. linea d'inizio 0)</t>
  </si>
  <si>
    <t>Nessun tratto a matita Pannello C (escl. linea d'inizio 0)</t>
  </si>
  <si>
    <t>Nessun tratto a matita Pannello D (escl. linea d'inizio 0)</t>
  </si>
  <si>
    <t>H184 orizzontale</t>
  </si>
  <si>
    <t>S163 verticale</t>
  </si>
  <si>
    <t>S144 verticale</t>
  </si>
  <si>
    <t>S202 orizzontale</t>
  </si>
  <si>
    <t>Asse S202 fino a S206</t>
  </si>
  <si>
    <t>Asse S203 fino a H186</t>
  </si>
  <si>
    <t>Asse S205 fino a H188</t>
  </si>
  <si>
    <t>Asse S144 fino a R216.1</t>
  </si>
  <si>
    <t>tollerenza</t>
  </si>
  <si>
    <t>Binario DIN dispositivi di protezione</t>
  </si>
  <si>
    <t>Binario DIN protezione motore</t>
  </si>
  <si>
    <t>Binario DIN presa di servizio</t>
  </si>
  <si>
    <t>Binario DIN morsetti</t>
  </si>
  <si>
    <t xml:space="preserve">Risultato parziale quadro distribuzione Rittal </t>
  </si>
  <si>
    <t>Quadro distribuzione Rittal</t>
  </si>
  <si>
    <t>Punteggio massimo:</t>
  </si>
  <si>
    <t>Punteggio massimo</t>
  </si>
  <si>
    <t>Valutazione percentuale</t>
  </si>
  <si>
    <t xml:space="preserve">Punteggio:  </t>
  </si>
  <si>
    <t>Parte B, Funzione</t>
  </si>
  <si>
    <t>Panello C</t>
  </si>
  <si>
    <t>Corrente principale X102&gt; S102</t>
  </si>
  <si>
    <t>Corrente principale X105</t>
  </si>
  <si>
    <t>Alimentazione F105</t>
  </si>
  <si>
    <t>Alimentazione Q112, Q114, F116, F122, F124, F126, F128</t>
  </si>
  <si>
    <t>Corrente principale Q112&gt; X112, Q114&gt;X114, F116&gt; X116</t>
  </si>
  <si>
    <t>Corrente principale F122&gt;X122, F124&gt; X124, F126&gt; X126, F128&gt; X128</t>
  </si>
  <si>
    <t>Alimentazione F132, F152</t>
  </si>
  <si>
    <t>Alimentazione A191</t>
  </si>
  <si>
    <t>Corrente principale F132&gt; X132+ X134+ X136</t>
  </si>
  <si>
    <t>Corrente principale Q137&gt; X138</t>
  </si>
  <si>
    <t>Corrente principale Q142&gt; X143, S144&gt; X143</t>
  </si>
  <si>
    <t>Corrente di comando S162&gt; S163&gt; Q162, S165&gt; S163&gt; Q165</t>
  </si>
  <si>
    <t>Corrente di comando S166&gt; K166</t>
  </si>
  <si>
    <t>Corrente di comando S174.1&gt; S174.2&gt; K174</t>
  </si>
  <si>
    <t>Corrente di comando H182, H184, H186, H188</t>
  </si>
  <si>
    <t>Potenziometro R212 allacciato correttamente</t>
  </si>
  <si>
    <t>Potenziometro R216 allacciato correttamente</t>
  </si>
  <si>
    <t>Risultato quadro distribuzione Rittal</t>
  </si>
  <si>
    <t xml:space="preserve">Candidato no.: </t>
  </si>
  <si>
    <t>CUC Link Cat 5e  PIN occupazione</t>
  </si>
  <si>
    <t>CUC Link Cat 5e  Cat 5 Misurazione Pass</t>
  </si>
  <si>
    <t>Lampadina E132</t>
  </si>
  <si>
    <t>Lampadina E134</t>
  </si>
  <si>
    <t>Lampadina E136</t>
  </si>
  <si>
    <t>X128 presa T25</t>
  </si>
  <si>
    <t>X124 presa T13</t>
  </si>
  <si>
    <t>Punteggio:</t>
  </si>
  <si>
    <t>Intallazione a parete</t>
  </si>
  <si>
    <t xml:space="preserve">Parte D, tubi, cavi, fili </t>
  </si>
  <si>
    <t>Pannello C</t>
  </si>
  <si>
    <t>Risultato parziale Pannello C</t>
  </si>
  <si>
    <t>Parte D, tubi, cavi, fili</t>
  </si>
  <si>
    <t>Pannello A</t>
  </si>
  <si>
    <t>Risultato parziale Pannello A</t>
  </si>
  <si>
    <t>Risultato parziale Pannello B</t>
  </si>
  <si>
    <t>Pannello B</t>
  </si>
  <si>
    <t>Pannello D</t>
  </si>
  <si>
    <t>Risultato parziale Pannello D</t>
  </si>
  <si>
    <t>Parte E, canali, apparecchi, quadri</t>
  </si>
  <si>
    <t>Parte F, Cablaggio</t>
  </si>
  <si>
    <t>Canali, apparecchi, quadro</t>
  </si>
  <si>
    <t xml:space="preserve">X102 raccordo sopra + sotto </t>
  </si>
  <si>
    <t xml:space="preserve">X112 raccordo sopra + sotto </t>
  </si>
  <si>
    <t xml:space="preserve">X114 raccordo sopra + sotto </t>
  </si>
  <si>
    <t xml:space="preserve">X116 raccordo sopra + sotto </t>
  </si>
  <si>
    <t xml:space="preserve">X122 raccordo sopra + sotto </t>
  </si>
  <si>
    <t xml:space="preserve">X124 raccordo sopra + sotto </t>
  </si>
  <si>
    <t xml:space="preserve">X126 raccordo sopra + sotto </t>
  </si>
  <si>
    <t xml:space="preserve">X128 raccordo sopra + sotto </t>
  </si>
  <si>
    <t xml:space="preserve">X132 raccordo sopra + sotto </t>
  </si>
  <si>
    <t xml:space="preserve">X134 raccordo sopra + sotto </t>
  </si>
  <si>
    <t xml:space="preserve">X136 raccordo sopra + sotto </t>
  </si>
  <si>
    <t xml:space="preserve">X138 raccordo sopra + sotto </t>
  </si>
  <si>
    <t xml:space="preserve">X143 raccordo sopra + sotto </t>
  </si>
  <si>
    <t xml:space="preserve">X155 raccordi - </t>
  </si>
  <si>
    <t>X155 raccordi +</t>
  </si>
  <si>
    <t>Morsetti Rittal</t>
  </si>
  <si>
    <t>Risultato parziale morsetti Rittal</t>
  </si>
  <si>
    <t>Risultato parziale diciture Rittal</t>
  </si>
  <si>
    <t>Raccordi Rittal</t>
  </si>
  <si>
    <t>Risultato parziale raccordi Rittal</t>
  </si>
  <si>
    <t>Parte G, Raccordi</t>
  </si>
  <si>
    <t>Raccordi incl. introduzione cavo</t>
  </si>
  <si>
    <t>Parte H, Sicurezza</t>
  </si>
  <si>
    <t>Ordine sul posto di lavoro, giorno 1, mattino</t>
  </si>
  <si>
    <t>Ordine sul posto di lavoro, giorno 1, pomeriggio</t>
  </si>
  <si>
    <t>Ordine sul posto di lavoro, giorno 2, mattino</t>
  </si>
  <si>
    <t>Ordine sul posto di lavoro, giorno 2, pomeriggio</t>
  </si>
  <si>
    <t>Ordine sul posto di lavoro, giorno 3, mattino</t>
  </si>
  <si>
    <t>Ordine sul posto di lavoro, giorno 3, pomeriggio</t>
  </si>
  <si>
    <t>Uso DPI, giorno 2</t>
  </si>
  <si>
    <t>Uso DPI, giorno 3</t>
  </si>
  <si>
    <t>Vetrina</t>
  </si>
  <si>
    <t>Acceso</t>
  </si>
  <si>
    <t>Spento</t>
  </si>
  <si>
    <t>Avviso</t>
  </si>
  <si>
    <t>Allarme</t>
  </si>
  <si>
    <t>Risultato parziale</t>
  </si>
  <si>
    <t>Attivazione</t>
  </si>
  <si>
    <t xml:space="preserve">Punteggio massimo: </t>
  </si>
  <si>
    <t xml:space="preserve">Il candidato mette in servizio l'impianto sotto la sorveglianza di un esperto. </t>
  </si>
  <si>
    <t>Passaggio dal tracciato al tubo</t>
  </si>
  <si>
    <t>Ordine dei cavi nel tracciato</t>
  </si>
  <si>
    <t xml:space="preserve">Posa del cavo nel tracciato </t>
  </si>
  <si>
    <t>Curve e introduzione nel canale e lampada E136</t>
  </si>
  <si>
    <t>Curve e introduzione nel canale e lampada E134</t>
  </si>
  <si>
    <t>Canale 40/60 fine - parete posteriore</t>
  </si>
  <si>
    <t>H188 orizzontale</t>
  </si>
  <si>
    <t>Valvola Y116</t>
  </si>
  <si>
    <t>PIR luce di passaggio</t>
  </si>
  <si>
    <t>Controllo della tensione</t>
  </si>
  <si>
    <t>Controllo della corrente trifase</t>
  </si>
  <si>
    <t>RCD F105 controllato</t>
  </si>
  <si>
    <t>RCD F124 controllato</t>
  </si>
  <si>
    <t>RCD F128 controllato</t>
  </si>
  <si>
    <t>RCD F132 controllare</t>
  </si>
  <si>
    <t>Illuminazione su PIR X138, funzioni</t>
  </si>
  <si>
    <t>Comando a intermittenza Q142 funzioni</t>
  </si>
  <si>
    <t>Compressore d'umidità mano-0-auto io incl. indicatore di guasto</t>
  </si>
  <si>
    <t>Dimestichezza con lo strumento di misura (lo conosce)</t>
  </si>
  <si>
    <t>Uso degli occhiali di protezione</t>
  </si>
  <si>
    <t>Uso dei guanti di sicurezza</t>
  </si>
  <si>
    <t>I punti 1,4,6,7,8,9 sono misurazioni, vanno protocollate</t>
  </si>
  <si>
    <t xml:space="preserve">Passaggio dal tracciato al canale </t>
  </si>
  <si>
    <t>Impressione visiva generale</t>
  </si>
  <si>
    <t>Corretto ordine di successione della messa in servizio</t>
  </si>
  <si>
    <t xml:space="preserve">Esecuzione canali (fori per cavi) </t>
  </si>
  <si>
    <t>Passaggio cavo tracciato&gt; Canale portacavi a griglia</t>
  </si>
  <si>
    <t xml:space="preserve">Posa cavi nel tracciato a griglia </t>
  </si>
  <si>
    <t>Viti tirate</t>
  </si>
  <si>
    <t>Curva e introduzione nel canale e lampada E132</t>
  </si>
  <si>
    <t>Canale 60/40 passaggio canale al pannello D</t>
  </si>
  <si>
    <t xml:space="preserve">Canale 60/40 canale raccordo a T </t>
  </si>
  <si>
    <t xml:space="preserve">Tracciato 100/60 fissaggio </t>
  </si>
  <si>
    <t>TIT M16 S curva sotto e sopra</t>
  </si>
  <si>
    <t>TIT M20 curve</t>
  </si>
  <si>
    <t>TIT M16 a X124+ Y116 bride e manicotti finali</t>
  </si>
  <si>
    <t xml:space="preserve">Tracciato 100/60 fine destra </t>
  </si>
  <si>
    <t>Morsetto X102 fino a X128 etichettato</t>
  </si>
  <si>
    <t xml:space="preserve">LOGO! e trasformatore etichettati </t>
  </si>
  <si>
    <t>Relais etichettati</t>
  </si>
  <si>
    <t>Presa X105 etichettata</t>
  </si>
  <si>
    <t>CUC etichettati</t>
  </si>
  <si>
    <t>Raccordi X105+ Q112</t>
  </si>
  <si>
    <t>Raccordi Q114+ F116</t>
  </si>
  <si>
    <t>Raccordi F122+ F124</t>
  </si>
  <si>
    <t>Raccordi F126+ F128</t>
  </si>
  <si>
    <t>Raccordi F132+ Q137</t>
  </si>
  <si>
    <t>Raccordi Q142+ Q227</t>
  </si>
  <si>
    <t>Raccordi F152+ T152</t>
  </si>
  <si>
    <t>Raccordi F154+ S162</t>
  </si>
  <si>
    <t>Raccordi S163+ Q162</t>
  </si>
  <si>
    <t>Raccordi Q165+ S165</t>
  </si>
  <si>
    <t>Raccordi K166+ S166</t>
  </si>
  <si>
    <t>Raccordi S174.1+ S174.2</t>
  </si>
  <si>
    <t>Raccordi K174+ H182</t>
  </si>
  <si>
    <t>Raccordi H184+ H186</t>
  </si>
  <si>
    <t>Raccordi H188+ X191</t>
  </si>
  <si>
    <t>Raccordi A192</t>
  </si>
  <si>
    <t>Raccordi S202+ S203</t>
  </si>
  <si>
    <t>Raccordi S205+ S206</t>
  </si>
  <si>
    <t>Raccordi Q222+ Q224</t>
  </si>
  <si>
    <t>Raccordi Q226+ Q227</t>
  </si>
  <si>
    <t>Raccordi S102+ F105</t>
  </si>
  <si>
    <t xml:space="preserve">Visuale cablaggio porte </t>
  </si>
  <si>
    <t>Copertura morsetti gialla montata su X102</t>
  </si>
  <si>
    <t>Q112 regolato 2.4 A</t>
  </si>
  <si>
    <t>Q114 regolato 3.6 A</t>
  </si>
  <si>
    <t>Placca di montaggio armadio Rittal a terra</t>
  </si>
  <si>
    <t>Porta armadio Rittal a terra</t>
  </si>
  <si>
    <t>Meno 24V DC messo a terra</t>
  </si>
  <si>
    <t>Armadio Rittal a terra</t>
  </si>
  <si>
    <t>LOGO! A192 a terra</t>
  </si>
  <si>
    <t xml:space="preserve">Presa X105 nell'armadio Rittal a terra </t>
  </si>
  <si>
    <t>Presa T25 a terra X128</t>
  </si>
  <si>
    <t>Motore M112 a terra</t>
  </si>
  <si>
    <t xml:space="preserve">Motore M114 a terra </t>
  </si>
  <si>
    <t>da TIT M16 a Y116 sopra</t>
  </si>
  <si>
    <t>da TIT M16 a Y116 sotto</t>
  </si>
  <si>
    <t>TIT M20 sopra</t>
  </si>
  <si>
    <t>Interruttore di rev. nel mezzo, orizz.</t>
  </si>
  <si>
    <t xml:space="preserve">Fine tracciato  </t>
  </si>
  <si>
    <t>Interruttore di revisione a metà</t>
  </si>
  <si>
    <t>M122 SU, FS (a filo, sotto)</t>
  </si>
  <si>
    <t>Fine tracciato 100x60</t>
  </si>
  <si>
    <t>Canale portacavi verticale, centro</t>
  </si>
  <si>
    <t>Canale portacavi orizzontale, centro</t>
  </si>
  <si>
    <t xml:space="preserve">THD a E132 </t>
  </si>
  <si>
    <t xml:space="preserve">THD a E134 a parete posteriore </t>
  </si>
  <si>
    <t xml:space="preserve">THD a E136 a parete posteriore </t>
  </si>
  <si>
    <t>Porta quadro di distribuzione Rittal</t>
  </si>
  <si>
    <t>Risultato parziale porta quadro di distribuzione Rittal</t>
  </si>
  <si>
    <t>Cablaggio universale di comunicazione</t>
  </si>
  <si>
    <t>Relais passo Q142 con tasto S143</t>
  </si>
  <si>
    <t>Parte C, Messa in servizio imp.</t>
  </si>
  <si>
    <t>Prova conduttività raccordo terra, R minima</t>
  </si>
  <si>
    <t>Controllo dispersione a terra, L-PE, R massima</t>
  </si>
  <si>
    <t>Interruttore principale staccato, tensione inserita</t>
  </si>
  <si>
    <r>
      <t>Disturbo elettroserratura motorizzata</t>
    </r>
    <r>
      <rPr>
        <sz val="10"/>
        <rFont val="Arial"/>
        <family val="2"/>
      </rPr>
      <t xml:space="preserve"> H186</t>
    </r>
  </si>
  <si>
    <t>TIT M16 a X138 bride e manicotti finali</t>
  </si>
  <si>
    <t>TIT M20 alla revisione + M112 bride e manicotti finali</t>
  </si>
  <si>
    <t xml:space="preserve">TIT M16 a X138 a livello </t>
  </si>
  <si>
    <t xml:space="preserve">TIT M20 alla revisione, orizzontale, a livello </t>
  </si>
  <si>
    <t>Tdc inchiodato a M114 bridato, a livello, curva</t>
  </si>
  <si>
    <t>Tdc inchiodato all'interruttore di revisione, bridato, a livello, curva</t>
  </si>
  <si>
    <t>Tdc inchiodato a H126 bridato, a livello, curva</t>
  </si>
  <si>
    <t>Tdc inchiodato a X128 bridato, a livello</t>
  </si>
  <si>
    <t>ALU M20 a X191 verticale, a livello</t>
  </si>
  <si>
    <t>ALU M20 a X191 manicotti finali e distanza bride</t>
  </si>
  <si>
    <t>Ordine di separazione nel tracciato a griglia CUC &lt;&gt;230V</t>
  </si>
  <si>
    <t>Inserimento cavo nell'armadio di distribuzione</t>
  </si>
  <si>
    <t>Scatola d'alimentazione con serra-cavo</t>
  </si>
  <si>
    <t>THD M20 a E132 distanza bride e manicotti finali</t>
  </si>
  <si>
    <t>THD M20 a E134 distanza bride e manicotti finali</t>
  </si>
  <si>
    <t>THD M20 a E136 distanza bride e manicotti finali</t>
  </si>
  <si>
    <t>Tracciato a livello</t>
  </si>
  <si>
    <t>Interruttore di revisione, fissaggio, introduzione, a livello</t>
  </si>
  <si>
    <t xml:space="preserve">M112 fissaggio, introduzione, a livello </t>
  </si>
  <si>
    <t xml:space="preserve">Y116 fissaggio, introduzione, a livello </t>
  </si>
  <si>
    <t>X134 fissaggio, introduzione a livello</t>
  </si>
  <si>
    <t>X124 fissaggio, introduzione a livello</t>
  </si>
  <si>
    <t>Canale 60/40 verticale sinistra, a livello e fissaggio</t>
  </si>
  <si>
    <t>Canale 60/40 orizzontale, a livello e fissaggio</t>
  </si>
  <si>
    <t>Canale 60/40 taglio obliquo a destra</t>
  </si>
  <si>
    <t>Canale 60/40 taglio obliquo a sinistra</t>
  </si>
  <si>
    <t xml:space="preserve">Canale 60/40 a filo con il tracciato </t>
  </si>
  <si>
    <t>Tracciato 100/60 a livello</t>
  </si>
  <si>
    <t>Tracciato 100/60 passaggio al pannello C con taglio obliquo</t>
  </si>
  <si>
    <t>Tracciato verso il pannello B con taglio obliquo</t>
  </si>
  <si>
    <t>Tracciato verso il pannello B con taglio obliquo, tolleranza &lt;1mm</t>
  </si>
  <si>
    <t>Canale 60/40 verticale destra, a livello e fissaggio</t>
  </si>
  <si>
    <t>Canale 60/40 verso il pannello D, a livello e fissaggio</t>
  </si>
  <si>
    <t>Tracciato verso il pannello C con taglio obliquo, tolleranza &lt;1mm</t>
  </si>
  <si>
    <t>M114 fissaggio, introduzione e a livello</t>
  </si>
  <si>
    <t>X128 fissaggio, introduzione e a livello</t>
  </si>
  <si>
    <t>S143 fissaggio, introduzione e a livello</t>
  </si>
  <si>
    <t>H126 fissaggio, introduzione e a livello</t>
  </si>
  <si>
    <t>Armadio Rittal, fissaggio, a livello</t>
  </si>
  <si>
    <t>X102 fissaggio, introduzione e a livello</t>
  </si>
  <si>
    <t>X191 fissaggio, introduzione e a livello</t>
  </si>
  <si>
    <t>Introduzioni con premistoppa + disposizione</t>
  </si>
  <si>
    <t>Canale portacavi a griglia, fissaggio, a livello</t>
  </si>
  <si>
    <t xml:space="preserve">Canale portacavi a griglia, curva </t>
  </si>
  <si>
    <t>Etichette Rittal</t>
  </si>
  <si>
    <t>Morsetto X132 fino a X143 etichettato</t>
  </si>
  <si>
    <t>Morsetto X155- e X155+ etichettato</t>
  </si>
  <si>
    <t>Fusibili etichettati</t>
  </si>
  <si>
    <t>Interruttore di protezione del motore, etichettato</t>
  </si>
  <si>
    <t>Contattori etichettati</t>
  </si>
  <si>
    <t>Apparecchi di comando etichettati</t>
  </si>
  <si>
    <t>Apparecchi di segnalazione etichettati</t>
  </si>
  <si>
    <t>Apparecchi di comando e segnalazione sulle porte, etichettati</t>
  </si>
  <si>
    <t xml:space="preserve">R212.1 raccordo con le resistenze </t>
  </si>
  <si>
    <t xml:space="preserve">R216.1 raccordo con le resistenze </t>
  </si>
  <si>
    <t>Passaggio armadio-porta, cordini con minima sovrapposizione</t>
  </si>
  <si>
    <t>Passaggio armadio-porta, cordini ben legati</t>
  </si>
  <si>
    <t xml:space="preserve">Installazioni sulle porte </t>
  </si>
  <si>
    <t>M112 interruttore di revisione</t>
  </si>
  <si>
    <t>M114 interruttore di revisione</t>
  </si>
  <si>
    <t>M122 SU</t>
  </si>
  <si>
    <t>M122 GIÙ</t>
  </si>
  <si>
    <t>X102 spina T25</t>
  </si>
  <si>
    <t>Uso DPI, giorno 1</t>
  </si>
  <si>
    <t>Elettroserratura motorizzata</t>
  </si>
  <si>
    <t>Manuale-0-Automatico</t>
  </si>
  <si>
    <t>S206 - Manuale&gt; Q227 inserito</t>
  </si>
  <si>
    <t>S206 da man. su 0&gt; Q227 disinserito, S206 da Auto su 0&gt; Q227 disinserito</t>
  </si>
  <si>
    <t>S206&gt; Auto&gt; in Automatico</t>
  </si>
  <si>
    <t>Automatico S206= Auto</t>
  </si>
  <si>
    <t>collegato al timer, inserire orario corretto, orologio= 0-&gt; Q227 disinserito</t>
  </si>
  <si>
    <t xml:space="preserve">Orologio-&gt;minore di 50Lux-&gt; 30s -&gt; Q227 inserito </t>
  </si>
  <si>
    <t>Q227 inserito-&gt; maggiore di  70Lux-&gt; 60s-&gt; Q227 disinserito</t>
  </si>
  <si>
    <t>Segnalazione</t>
  </si>
  <si>
    <t>Q227 inserito-&gt; per 5s-&gt; figura 1</t>
  </si>
  <si>
    <t>Figura 1 corretta</t>
  </si>
  <si>
    <t>Q227-&gt; contatore tempo di funzionamento-&gt; vedi figura 1</t>
  </si>
  <si>
    <t>Premessa: S202+ S203+ &gt;70% corretto</t>
  </si>
  <si>
    <t>Premessa: S205 premuto-&gt; inserire Q222</t>
  </si>
  <si>
    <t>Elettroserratura funziona solo se &gt; 70% non se = 70%</t>
  </si>
  <si>
    <t>Premessa: elettroserratura &lt;20%</t>
  </si>
  <si>
    <t xml:space="preserve">Figura 2 corretta </t>
  </si>
  <si>
    <t>Lasciato S205, Q222 sempre ancora inserito</t>
  </si>
  <si>
    <t>Contatto di prossimità chiuso per 10s -&gt; Q222 disinserito</t>
  </si>
  <si>
    <t>Q222 inserito -&gt; 10s -&gt; Figura 2</t>
  </si>
  <si>
    <t>Q222 disinserito -&gt; 10s -&gt; Figura 3</t>
  </si>
  <si>
    <t xml:space="preserve">Figura 3 corretta </t>
  </si>
  <si>
    <t xml:space="preserve">Figura 8 corretta </t>
  </si>
  <si>
    <t xml:space="preserve">Figura 4 corretta </t>
  </si>
  <si>
    <t xml:space="preserve">Figura 5 corretta </t>
  </si>
  <si>
    <t xml:space="preserve">Figura 9 corretta </t>
  </si>
  <si>
    <t xml:space="preserve">Figura 10 corretta </t>
  </si>
  <si>
    <t>Figura 6 corretta</t>
  </si>
  <si>
    <t>Figura 7 corretta</t>
  </si>
  <si>
    <t xml:space="preserve">Q222 inserito+ S203 aperto -&gt; conteggio aperture </t>
  </si>
  <si>
    <t>Q222 inserito+ S203 aperto -&gt; conteggio tempo</t>
  </si>
  <si>
    <t>Tempo e aperture, della figura 2+3 associate correttamente</t>
  </si>
  <si>
    <t>Allarme elettroserratura -&gt; figura 8</t>
  </si>
  <si>
    <t xml:space="preserve">Reset allarme con LOGO! tasto C1 </t>
  </si>
  <si>
    <t>Motore griglia</t>
  </si>
  <si>
    <t>Su + giù</t>
  </si>
  <si>
    <t>S203 aperto+ S202 giù + tasto S205-&gt; inserisce Q226</t>
  </si>
  <si>
    <t>Q226 resta inserito anche quando S205 non è più premuto</t>
  </si>
  <si>
    <t>S203 chiuso-&gt; Q226 inserito-&gt; Q226 subito disinserito</t>
  </si>
  <si>
    <t>Q226+ S202+ 50s-&gt; S205 libero</t>
  </si>
  <si>
    <t>Premessa per disinserito + S205-&gt; Q226 disinserito</t>
  </si>
  <si>
    <t>Q226 inserito-&gt; 50s -&gt; figura 4</t>
  </si>
  <si>
    <t>Q226 disinserito+ S202-&gt; 5s -&gt; figura 5</t>
  </si>
  <si>
    <t>Allarme griglia</t>
  </si>
  <si>
    <t>S203+ &gt;80% -&gt; premessa</t>
  </si>
  <si>
    <t>Premessa+ S202 aperto + 90s -&gt; scatena allarme</t>
  </si>
  <si>
    <t>S203 chiuso + elettroserratura &lt;65% per 2min -&gt; scatena allarme</t>
  </si>
  <si>
    <t>Allarme griglia resta inserito anche senza premessa</t>
  </si>
  <si>
    <t>Display</t>
  </si>
  <si>
    <t>Allarme griglia -&gt; allarme luminoso 1 Hz -&gt; figura 9 + 10</t>
  </si>
  <si>
    <t xml:space="preserve">Allarme griglia+ LOGO! C1 -&gt; Reset allarme griglia </t>
  </si>
  <si>
    <t xml:space="preserve">S203+ &gt;80%+ S202 -&gt; premessa </t>
  </si>
  <si>
    <t xml:space="preserve">Allarme </t>
  </si>
  <si>
    <t>Premessa+ Q137 -&gt; scatena allarme</t>
  </si>
  <si>
    <t>Allarme resta anche senza premessa</t>
  </si>
  <si>
    <t>Display+ Reset</t>
  </si>
  <si>
    <t>Allarme -&gt; allarme luminoso 0.5Hz -&gt; figura 6+ 7</t>
  </si>
  <si>
    <t>Allarme -&gt; allarme luminoso 0.1Hz -&gt; Q227</t>
  </si>
  <si>
    <t>Q227 prioritario sull'esercizio della vetrina!!! (anche se manuale, deve lampeggiare)</t>
  </si>
  <si>
    <t>Allarme+ LOGO! C1+ 2s -&gt; Reset allarme</t>
  </si>
  <si>
    <t>LOGO! In generale</t>
  </si>
  <si>
    <t>Figura 0 corretta con bassa priorità!</t>
  </si>
  <si>
    <t>Struttura del programma LOGO!</t>
  </si>
  <si>
    <t xml:space="preserve">Merker utilizzati nel programma </t>
  </si>
  <si>
    <t>LOGO! Descrizione allacciamenti, entrate, uscite, analogico</t>
  </si>
  <si>
    <t>Il programma è stato trasferito</t>
  </si>
  <si>
    <t>Orario e data trasferiti su LOGO!</t>
  </si>
  <si>
    <t>Punti ottenuti diviso punteggio massimo per 10</t>
  </si>
  <si>
    <t>Canale 60/40 finale piegato</t>
  </si>
  <si>
    <t>E132 fissaggio, introduzione</t>
  </si>
  <si>
    <t>E134 fissaggio, introduzione</t>
  </si>
  <si>
    <t>E136 fissaggio, introduzione</t>
  </si>
  <si>
    <t>Punti ottenuti diviso punteggio massimo per 5</t>
  </si>
  <si>
    <t>Punti ottenuti diviso punteggio massimo per 15</t>
  </si>
  <si>
    <t>Punti ottenuti diviso punteggio massimo per 25</t>
  </si>
  <si>
    <t>giusto = 10, sbagliato = 1</t>
  </si>
  <si>
    <t>Parte I, LOGO!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</si>
</sst>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;[Red]0"/>
    <numFmt numFmtId="165" formatCode="0.00;[Red]0.00"/>
  </numFmts>
  <fonts count="13" x14ac:knownFonts="1">
    <font>
      <sz val="10"/>
      <name val="Arial"/>
    </font>
    <font>
      <b/>
      <sz val="24"/>
      <name val="Arial"/>
      <family val="2"/>
    </font>
    <font>
      <b/>
      <sz val="10"/>
      <name val="Arial"/>
      <family val="2"/>
    </font>
    <font>
      <b/>
      <sz val="20"/>
      <name val="Arial"/>
      <family val="2"/>
    </font>
    <font>
      <b/>
      <sz val="13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5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10">
    <xf numFmtId="0" fontId="0" fillId="0" borderId="0" xfId="0"/>
    <xf numFmtId="0" fontId="0" fillId="0" borderId="1" xfId="0" applyBorder="1"/>
    <xf numFmtId="0" fontId="0" fillId="0" borderId="2" xfId="0" applyBorder="1"/>
    <xf numFmtId="49" fontId="3" fillId="0" borderId="3" xfId="0" applyNumberFormat="1" applyFont="1" applyBorder="1" applyAlignment="1">
      <alignment horizontal="center"/>
    </xf>
    <xf numFmtId="0" fontId="0" fillId="0" borderId="4" xfId="0" applyBorder="1"/>
    <xf numFmtId="49" fontId="0" fillId="0" borderId="0" xfId="0" applyNumberFormat="1" applyBorder="1" applyAlignment="1">
      <alignment horizontal="left"/>
    </xf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49" fontId="3" fillId="0" borderId="9" xfId="0" applyNumberFormat="1" applyFont="1" applyBorder="1" applyAlignment="1">
      <alignment horizontal="center"/>
    </xf>
    <xf numFmtId="0" fontId="0" fillId="0" borderId="10" xfId="0" applyBorder="1"/>
    <xf numFmtId="49" fontId="3" fillId="0" borderId="11" xfId="0" applyNumberFormat="1" applyFont="1" applyBorder="1" applyAlignment="1">
      <alignment horizontal="center"/>
    </xf>
    <xf numFmtId="0" fontId="0" fillId="0" borderId="12" xfId="0" applyBorder="1"/>
    <xf numFmtId="49" fontId="0" fillId="0" borderId="13" xfId="0" applyNumberFormat="1" applyBorder="1"/>
    <xf numFmtId="164" fontId="0" fillId="0" borderId="13" xfId="0" applyNumberFormat="1" applyBorder="1" applyProtection="1">
      <protection locked="0" hidden="1"/>
    </xf>
    <xf numFmtId="1" fontId="2" fillId="0" borderId="13" xfId="0" applyNumberFormat="1" applyFont="1" applyBorder="1" applyAlignment="1">
      <alignment horizontal="right"/>
    </xf>
    <xf numFmtId="165" fontId="2" fillId="0" borderId="11" xfId="0" applyNumberFormat="1" applyFont="1" applyBorder="1" applyAlignment="1">
      <alignment horizontal="right"/>
    </xf>
    <xf numFmtId="164" fontId="2" fillId="0" borderId="13" xfId="0" applyNumberFormat="1" applyFont="1" applyBorder="1" applyAlignment="1">
      <alignment horizontal="center"/>
    </xf>
    <xf numFmtId="164" fontId="2" fillId="0" borderId="13" xfId="0" applyNumberFormat="1" applyFont="1" applyBorder="1" applyAlignment="1" applyProtection="1">
      <alignment horizontal="center"/>
      <protection locked="0" hidden="1"/>
    </xf>
    <xf numFmtId="165" fontId="2" fillId="0" borderId="13" xfId="0" applyNumberFormat="1" applyFont="1" applyBorder="1" applyAlignment="1">
      <alignment horizontal="right"/>
    </xf>
    <xf numFmtId="165" fontId="2" fillId="0" borderId="14" xfId="0" applyNumberFormat="1" applyFont="1" applyBorder="1" applyAlignment="1">
      <alignment horizontal="right"/>
    </xf>
    <xf numFmtId="164" fontId="0" fillId="0" borderId="0" xfId="0" applyNumberFormat="1" applyBorder="1" applyProtection="1">
      <protection locked="0" hidden="1"/>
    </xf>
    <xf numFmtId="49" fontId="3" fillId="0" borderId="15" xfId="0" applyNumberFormat="1" applyFont="1" applyBorder="1" applyAlignment="1">
      <alignment horizontal="center"/>
    </xf>
    <xf numFmtId="164" fontId="0" fillId="0" borderId="9" xfId="0" applyNumberFormat="1" applyBorder="1" applyProtection="1">
      <protection locked="0" hidden="1"/>
    </xf>
    <xf numFmtId="164" fontId="0" fillId="0" borderId="16" xfId="0" applyNumberFormat="1" applyBorder="1" applyProtection="1">
      <protection locked="0" hidden="1"/>
    </xf>
    <xf numFmtId="164" fontId="0" fillId="0" borderId="11" xfId="0" applyNumberFormat="1" applyBorder="1" applyProtection="1">
      <protection locked="0" hidden="1"/>
    </xf>
    <xf numFmtId="164" fontId="0" fillId="0" borderId="14" xfId="0" applyNumberFormat="1" applyBorder="1" applyProtection="1">
      <protection locked="0" hidden="1"/>
    </xf>
    <xf numFmtId="164" fontId="0" fillId="0" borderId="15" xfId="0" applyNumberFormat="1" applyBorder="1" applyProtection="1">
      <protection locked="0" hidden="1"/>
    </xf>
    <xf numFmtId="164" fontId="0" fillId="0" borderId="12" xfId="0" applyNumberFormat="1" applyBorder="1" applyProtection="1">
      <protection locked="0" hidden="1"/>
    </xf>
    <xf numFmtId="0" fontId="0" fillId="0" borderId="13" xfId="0" applyBorder="1"/>
    <xf numFmtId="0" fontId="0" fillId="0" borderId="11" xfId="0" applyBorder="1"/>
    <xf numFmtId="0" fontId="0" fillId="0" borderId="0" xfId="0" applyAlignment="1">
      <alignment horizontal="center"/>
    </xf>
    <xf numFmtId="49" fontId="5" fillId="0" borderId="3" xfId="0" applyNumberFormat="1" applyFont="1" applyBorder="1" applyAlignment="1">
      <alignment horizontal="left"/>
    </xf>
    <xf numFmtId="0" fontId="0" fillId="0" borderId="3" xfId="0" applyBorder="1"/>
    <xf numFmtId="0" fontId="3" fillId="0" borderId="17" xfId="0" applyFont="1" applyBorder="1" applyAlignment="1">
      <alignment horizontal="center"/>
    </xf>
    <xf numFmtId="49" fontId="0" fillId="0" borderId="18" xfId="0" applyNumberFormat="1" applyBorder="1" applyAlignment="1">
      <alignment horizontal="center"/>
    </xf>
    <xf numFmtId="0" fontId="0" fillId="0" borderId="0" xfId="0" applyNumberFormat="1" applyBorder="1" applyAlignment="1">
      <alignment horizontal="center"/>
    </xf>
    <xf numFmtId="49" fontId="0" fillId="0" borderId="0" xfId="0" applyNumberFormat="1" applyBorder="1" applyAlignment="1">
      <alignment horizontal="center"/>
    </xf>
    <xf numFmtId="49" fontId="0" fillId="0" borderId="19" xfId="0" applyNumberForma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0" fillId="0" borderId="10" xfId="0" applyBorder="1" applyAlignment="1">
      <alignment horizontal="left"/>
    </xf>
    <xf numFmtId="49" fontId="0" fillId="0" borderId="3" xfId="0" applyNumberFormat="1" applyBorder="1" applyAlignment="1">
      <alignment horizontal="center"/>
    </xf>
    <xf numFmtId="0" fontId="5" fillId="0" borderId="20" xfId="0" applyFont="1" applyBorder="1"/>
    <xf numFmtId="0" fontId="3" fillId="0" borderId="17" xfId="0" applyNumberFormat="1" applyFont="1" applyBorder="1" applyAlignment="1">
      <alignment horizontal="left"/>
    </xf>
    <xf numFmtId="0" fontId="3" fillId="0" borderId="19" xfId="0" applyNumberFormat="1" applyFont="1" applyBorder="1" applyAlignment="1">
      <alignment horizontal="left"/>
    </xf>
    <xf numFmtId="0" fontId="5" fillId="0" borderId="18" xfId="0" applyNumberFormat="1" applyFont="1" applyBorder="1" applyAlignment="1">
      <alignment horizontal="center"/>
    </xf>
    <xf numFmtId="0" fontId="0" fillId="0" borderId="0" xfId="0" applyNumberFormat="1" applyAlignment="1">
      <alignment horizontal="center"/>
    </xf>
    <xf numFmtId="0" fontId="0" fillId="0" borderId="19" xfId="0" applyNumberFormat="1" applyBorder="1" applyAlignment="1">
      <alignment horizontal="center"/>
    </xf>
    <xf numFmtId="0" fontId="5" fillId="0" borderId="3" xfId="0" applyFont="1" applyBorder="1"/>
    <xf numFmtId="164" fontId="0" fillId="2" borderId="13" xfId="0" applyNumberFormat="1" applyFill="1" applyBorder="1" applyProtection="1">
      <protection locked="0" hidden="1"/>
    </xf>
    <xf numFmtId="49" fontId="5" fillId="0" borderId="20" xfId="0" applyNumberFormat="1" applyFont="1" applyBorder="1" applyAlignment="1">
      <alignment horizontal="left"/>
    </xf>
    <xf numFmtId="0" fontId="2" fillId="0" borderId="19" xfId="0" applyNumberFormat="1" applyFont="1" applyBorder="1" applyAlignment="1">
      <alignment horizontal="left"/>
    </xf>
    <xf numFmtId="164" fontId="0" fillId="2" borderId="11" xfId="0" applyNumberFormat="1" applyFill="1" applyBorder="1" applyProtection="1">
      <protection locked="0" hidden="1"/>
    </xf>
    <xf numFmtId="164" fontId="0" fillId="2" borderId="15" xfId="0" applyNumberFormat="1" applyFill="1" applyBorder="1" applyProtection="1">
      <protection locked="0" hidden="1"/>
    </xf>
    <xf numFmtId="164" fontId="0" fillId="3" borderId="13" xfId="0" applyNumberFormat="1" applyFill="1" applyBorder="1" applyProtection="1">
      <protection locked="0" hidden="1"/>
    </xf>
    <xf numFmtId="164" fontId="0" fillId="0" borderId="21" xfId="0" applyNumberFormat="1" applyBorder="1" applyProtection="1">
      <protection locked="0" hidden="1"/>
    </xf>
    <xf numFmtId="0" fontId="0" fillId="0" borderId="0" xfId="0" applyBorder="1" applyAlignment="1">
      <alignment horizontal="left"/>
    </xf>
    <xf numFmtId="164" fontId="0" fillId="3" borderId="11" xfId="0" applyNumberFormat="1" applyFill="1" applyBorder="1" applyProtection="1">
      <protection locked="0" hidden="1"/>
    </xf>
    <xf numFmtId="49" fontId="5" fillId="0" borderId="3" xfId="0" applyNumberFormat="1" applyFont="1" applyBorder="1" applyAlignment="1">
      <alignment horizontal="center"/>
    </xf>
    <xf numFmtId="164" fontId="0" fillId="2" borderId="21" xfId="0" applyNumberFormat="1" applyFill="1" applyBorder="1" applyProtection="1">
      <protection locked="0" hidden="1"/>
    </xf>
    <xf numFmtId="0" fontId="5" fillId="3" borderId="3" xfId="0" applyFont="1" applyFill="1" applyBorder="1" applyAlignment="1">
      <alignment horizontal="left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5" fillId="3" borderId="24" xfId="0" applyFont="1" applyFill="1" applyBorder="1" applyAlignment="1">
      <alignment horizontal="center"/>
    </xf>
    <xf numFmtId="164" fontId="0" fillId="0" borderId="25" xfId="0" applyNumberFormat="1" applyBorder="1" applyProtection="1">
      <protection locked="0" hidden="1"/>
    </xf>
    <xf numFmtId="0" fontId="0" fillId="0" borderId="26" xfId="0" applyBorder="1" applyAlignment="1">
      <alignment horizontal="center"/>
    </xf>
    <xf numFmtId="49" fontId="5" fillId="0" borderId="27" xfId="0" applyNumberFormat="1" applyFont="1" applyBorder="1" applyAlignment="1">
      <alignment horizontal="left"/>
    </xf>
    <xf numFmtId="0" fontId="0" fillId="0" borderId="19" xfId="0" applyBorder="1" applyAlignment="1">
      <alignment horizontal="center"/>
    </xf>
    <xf numFmtId="0" fontId="0" fillId="0" borderId="24" xfId="0" applyNumberFormat="1" applyBorder="1" applyAlignment="1">
      <alignment horizontal="center"/>
    </xf>
    <xf numFmtId="0" fontId="0" fillId="0" borderId="28" xfId="0" applyNumberFormat="1" applyBorder="1" applyAlignment="1">
      <alignment horizontal="center"/>
    </xf>
    <xf numFmtId="164" fontId="0" fillId="0" borderId="8" xfId="0" applyNumberFormat="1" applyBorder="1" applyProtection="1">
      <protection locked="0" hidden="1"/>
    </xf>
    <xf numFmtId="164" fontId="0" fillId="0" borderId="29" xfId="0" applyNumberFormat="1" applyBorder="1" applyProtection="1">
      <protection locked="0" hidden="1"/>
    </xf>
    <xf numFmtId="49" fontId="0" fillId="0" borderId="3" xfId="0" applyNumberFormat="1" applyBorder="1" applyAlignment="1">
      <alignment horizontal="left"/>
    </xf>
    <xf numFmtId="49" fontId="5" fillId="0" borderId="1" xfId="0" applyNumberFormat="1" applyFont="1" applyBorder="1" applyAlignment="1">
      <alignment horizontal="left"/>
    </xf>
    <xf numFmtId="0" fontId="5" fillId="0" borderId="13" xfId="0" applyFont="1" applyBorder="1"/>
    <xf numFmtId="0" fontId="3" fillId="0" borderId="26" xfId="0" applyFont="1" applyBorder="1" applyAlignment="1">
      <alignment horizontal="center"/>
    </xf>
    <xf numFmtId="0" fontId="3" fillId="0" borderId="18" xfId="0" applyNumberFormat="1" applyFont="1" applyBorder="1" applyAlignment="1">
      <alignment horizontal="center"/>
    </xf>
    <xf numFmtId="0" fontId="2" fillId="0" borderId="18" xfId="0" applyNumberFormat="1" applyFont="1" applyBorder="1" applyAlignment="1">
      <alignment horizontal="left"/>
    </xf>
    <xf numFmtId="0" fontId="0" fillId="0" borderId="22" xfId="0" applyNumberFormat="1" applyBorder="1" applyAlignment="1">
      <alignment horizontal="center"/>
    </xf>
    <xf numFmtId="0" fontId="5" fillId="0" borderId="24" xfId="0" applyNumberFormat="1" applyFont="1" applyBorder="1" applyAlignment="1">
      <alignment horizontal="center"/>
    </xf>
    <xf numFmtId="49" fontId="0" fillId="0" borderId="20" xfId="0" applyNumberFormat="1" applyBorder="1" applyAlignment="1">
      <alignment horizontal="left"/>
    </xf>
    <xf numFmtId="0" fontId="0" fillId="0" borderId="16" xfId="0" applyBorder="1"/>
    <xf numFmtId="0" fontId="5" fillId="0" borderId="16" xfId="0" applyFont="1" applyBorder="1"/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0" fontId="5" fillId="0" borderId="1" xfId="0" applyFont="1" applyBorder="1" applyAlignment="1">
      <alignment horizontal="left" vertical="center"/>
    </xf>
    <xf numFmtId="164" fontId="0" fillId="0" borderId="30" xfId="0" applyNumberFormat="1" applyBorder="1" applyProtection="1">
      <protection locked="0" hidden="1"/>
    </xf>
    <xf numFmtId="0" fontId="3" fillId="0" borderId="31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0" fontId="3" fillId="0" borderId="12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49" fontId="0" fillId="0" borderId="1" xfId="0" applyNumberFormat="1" applyBorder="1" applyAlignment="1">
      <alignment horizontal="right"/>
    </xf>
    <xf numFmtId="0" fontId="0" fillId="0" borderId="0" xfId="0" applyAlignment="1">
      <alignment horizontal="right"/>
    </xf>
    <xf numFmtId="49" fontId="0" fillId="0" borderId="12" xfId="0" applyNumberFormat="1" applyBorder="1" applyAlignment="1">
      <alignment horizontal="center"/>
    </xf>
    <xf numFmtId="49" fontId="0" fillId="0" borderId="4" xfId="0" applyNumberFormat="1" applyBorder="1" applyAlignment="1">
      <alignment horizontal="center"/>
    </xf>
    <xf numFmtId="49" fontId="0" fillId="0" borderId="0" xfId="0" applyNumberFormat="1" applyAlignment="1">
      <alignment horizontal="center"/>
    </xf>
    <xf numFmtId="49" fontId="5" fillId="0" borderId="3" xfId="0" applyNumberFormat="1" applyFont="1" applyBorder="1" applyAlignment="1">
      <alignment horizontal="right"/>
    </xf>
    <xf numFmtId="49" fontId="5" fillId="0" borderId="20" xfId="0" applyNumberFormat="1" applyFont="1" applyBorder="1" applyAlignment="1">
      <alignment horizontal="right"/>
    </xf>
    <xf numFmtId="49" fontId="5" fillId="0" borderId="20" xfId="0" applyNumberFormat="1" applyFont="1" applyBorder="1" applyAlignment="1">
      <alignment horizontal="center"/>
    </xf>
    <xf numFmtId="49" fontId="0" fillId="0" borderId="11" xfId="0" applyNumberFormat="1" applyBorder="1"/>
    <xf numFmtId="49" fontId="3" fillId="0" borderId="32" xfId="0" applyNumberFormat="1" applyFont="1" applyBorder="1" applyAlignment="1">
      <alignment horizontal="center"/>
    </xf>
    <xf numFmtId="49" fontId="0" fillId="0" borderId="26" xfId="0" applyNumberFormat="1" applyBorder="1" applyAlignment="1">
      <alignment horizontal="center"/>
    </xf>
    <xf numFmtId="164" fontId="2" fillId="2" borderId="16" xfId="0" applyNumberFormat="1" applyFont="1" applyFill="1" applyBorder="1" applyProtection="1">
      <protection locked="0" hidden="1"/>
    </xf>
    <xf numFmtId="49" fontId="2" fillId="3" borderId="4" xfId="0" applyNumberFormat="1" applyFont="1" applyFill="1" applyBorder="1" applyAlignment="1">
      <alignment horizontal="left"/>
    </xf>
    <xf numFmtId="49" fontId="2" fillId="3" borderId="33" xfId="0" applyNumberFormat="1" applyFont="1" applyFill="1" applyBorder="1" applyAlignment="1">
      <alignment horizontal="left"/>
    </xf>
    <xf numFmtId="1" fontId="2" fillId="0" borderId="34" xfId="0" applyNumberFormat="1" applyFont="1" applyBorder="1" applyAlignment="1">
      <alignment horizontal="right"/>
    </xf>
    <xf numFmtId="165" fontId="2" fillId="2" borderId="13" xfId="0" applyNumberFormat="1" applyFont="1" applyFill="1" applyBorder="1" applyAlignment="1">
      <alignment horizontal="right"/>
    </xf>
    <xf numFmtId="49" fontId="2" fillId="3" borderId="26" xfId="0" applyNumberFormat="1" applyFont="1" applyFill="1" applyBorder="1" applyAlignment="1">
      <alignment horizontal="left"/>
    </xf>
    <xf numFmtId="165" fontId="2" fillId="3" borderId="15" xfId="0" applyNumberFormat="1" applyFont="1" applyFill="1" applyBorder="1" applyAlignment="1">
      <alignment horizontal="right"/>
    </xf>
    <xf numFmtId="164" fontId="2" fillId="0" borderId="16" xfId="0" applyNumberFormat="1" applyFont="1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30" xfId="0" applyBorder="1"/>
    <xf numFmtId="165" fontId="2" fillId="2" borderId="11" xfId="0" applyNumberFormat="1" applyFont="1" applyFill="1" applyBorder="1" applyAlignment="1">
      <alignment horizontal="right"/>
    </xf>
    <xf numFmtId="0" fontId="0" fillId="0" borderId="22" xfId="0" applyBorder="1" applyAlignment="1">
      <alignment horizontal="left"/>
    </xf>
    <xf numFmtId="0" fontId="3" fillId="0" borderId="18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164" fontId="0" fillId="0" borderId="13" xfId="0" applyNumberFormat="1" applyBorder="1" applyAlignment="1" applyProtection="1">
      <alignment vertical="center"/>
      <protection locked="0" hidden="1"/>
    </xf>
    <xf numFmtId="0" fontId="0" fillId="0" borderId="0" xfId="0" applyAlignment="1">
      <alignment vertical="center"/>
    </xf>
    <xf numFmtId="49" fontId="0" fillId="0" borderId="33" xfId="0" applyNumberFormat="1" applyBorder="1" applyAlignment="1">
      <alignment horizontal="left"/>
    </xf>
    <xf numFmtId="49" fontId="0" fillId="0" borderId="24" xfId="0" applyNumberFormat="1" applyBorder="1" applyAlignment="1">
      <alignment horizontal="center"/>
    </xf>
    <xf numFmtId="0" fontId="2" fillId="0" borderId="11" xfId="0" applyFont="1" applyBorder="1"/>
    <xf numFmtId="0" fontId="2" fillId="0" borderId="10" xfId="0" applyFont="1" applyBorder="1"/>
    <xf numFmtId="0" fontId="2" fillId="0" borderId="36" xfId="0" applyFont="1" applyBorder="1" applyAlignment="1">
      <alignment horizontal="left"/>
    </xf>
    <xf numFmtId="0" fontId="2" fillId="0" borderId="26" xfId="0" applyFont="1" applyBorder="1" applyAlignment="1">
      <alignment horizontal="left"/>
    </xf>
    <xf numFmtId="0" fontId="2" fillId="0" borderId="15" xfId="0" applyFont="1" applyBorder="1"/>
    <xf numFmtId="0" fontId="2" fillId="0" borderId="0" xfId="0" applyFont="1" applyBorder="1"/>
    <xf numFmtId="0" fontId="5" fillId="0" borderId="4" xfId="0" applyFont="1" applyBorder="1" applyAlignment="1">
      <alignment horizontal="left"/>
    </xf>
    <xf numFmtId="0" fontId="5" fillId="0" borderId="1" xfId="0" applyFont="1" applyBorder="1"/>
    <xf numFmtId="0" fontId="5" fillId="0" borderId="4" xfId="0" applyFont="1" applyBorder="1"/>
    <xf numFmtId="164" fontId="0" fillId="4" borderId="13" xfId="0" applyNumberFormat="1" applyFill="1" applyBorder="1" applyProtection="1">
      <protection locked="0" hidden="1"/>
    </xf>
    <xf numFmtId="0" fontId="2" fillId="2" borderId="15" xfId="0" applyFont="1" applyFill="1" applyBorder="1"/>
    <xf numFmtId="164" fontId="0" fillId="0" borderId="9" xfId="0" applyNumberFormat="1" applyBorder="1" applyAlignment="1" applyProtection="1">
      <alignment vertical="center"/>
      <protection locked="0" hidden="1"/>
    </xf>
    <xf numFmtId="164" fontId="0" fillId="0" borderId="11" xfId="0" applyNumberFormat="1" applyBorder="1" applyAlignment="1" applyProtection="1">
      <alignment vertical="center"/>
      <protection locked="0" hidden="1"/>
    </xf>
    <xf numFmtId="49" fontId="3" fillId="0" borderId="37" xfId="0" applyNumberFormat="1" applyFont="1" applyBorder="1" applyAlignment="1">
      <alignment horizontal="center" vertical="center"/>
    </xf>
    <xf numFmtId="164" fontId="0" fillId="0" borderId="16" xfId="0" applyNumberFormat="1" applyBorder="1" applyAlignment="1" applyProtection="1">
      <alignment vertical="center"/>
      <protection locked="0" hidden="1"/>
    </xf>
    <xf numFmtId="0" fontId="0" fillId="4" borderId="24" xfId="0" applyFill="1" applyBorder="1" applyAlignment="1">
      <alignment horizontal="center"/>
    </xf>
    <xf numFmtId="0" fontId="5" fillId="5" borderId="24" xfId="0" applyFont="1" applyFill="1" applyBorder="1" applyAlignment="1">
      <alignment horizontal="center"/>
    </xf>
    <xf numFmtId="0" fontId="0" fillId="5" borderId="23" xfId="0" applyFill="1" applyBorder="1" applyAlignment="1">
      <alignment horizontal="center"/>
    </xf>
    <xf numFmtId="0" fontId="3" fillId="0" borderId="3" xfId="0" applyFont="1" applyBorder="1"/>
    <xf numFmtId="0" fontId="8" fillId="0" borderId="3" xfId="0" applyFont="1" applyBorder="1" applyAlignment="1">
      <alignment horizontal="center"/>
    </xf>
    <xf numFmtId="0" fontId="9" fillId="5" borderId="3" xfId="0" applyFont="1" applyFill="1" applyBorder="1" applyAlignment="1">
      <alignment vertical="center" wrapText="1"/>
    </xf>
    <xf numFmtId="0" fontId="0" fillId="0" borderId="38" xfId="0" applyBorder="1"/>
    <xf numFmtId="0" fontId="8" fillId="0" borderId="38" xfId="0" applyFont="1" applyBorder="1" applyAlignment="1">
      <alignment horizontal="center"/>
    </xf>
    <xf numFmtId="1" fontId="3" fillId="0" borderId="3" xfId="0" applyNumberFormat="1" applyFont="1" applyBorder="1" applyAlignment="1">
      <alignment horizontal="center"/>
    </xf>
    <xf numFmtId="1" fontId="0" fillId="0" borderId="38" xfId="0" applyNumberFormat="1" applyBorder="1"/>
    <xf numFmtId="0" fontId="9" fillId="5" borderId="3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/>
    </xf>
    <xf numFmtId="0" fontId="0" fillId="0" borderId="38" xfId="0" applyBorder="1" applyAlignment="1">
      <alignment horizontal="center"/>
    </xf>
    <xf numFmtId="0" fontId="10" fillId="0" borderId="39" xfId="0" applyFont="1" applyBorder="1" applyAlignment="1">
      <alignment horizontal="center"/>
    </xf>
    <xf numFmtId="1" fontId="3" fillId="0" borderId="39" xfId="0" applyNumberFormat="1" applyFont="1" applyBorder="1" applyAlignment="1">
      <alignment horizontal="center"/>
    </xf>
    <xf numFmtId="0" fontId="0" fillId="0" borderId="39" xfId="0" applyBorder="1"/>
    <xf numFmtId="0" fontId="0" fillId="4" borderId="23" xfId="0" applyFill="1" applyBorder="1" applyAlignment="1">
      <alignment horizontal="center"/>
    </xf>
    <xf numFmtId="1" fontId="2" fillId="4" borderId="34" xfId="0" applyNumberFormat="1" applyFont="1" applyFill="1" applyBorder="1" applyAlignment="1">
      <alignment horizontal="right"/>
    </xf>
    <xf numFmtId="0" fontId="0" fillId="4" borderId="23" xfId="0" applyNumberFormat="1" applyFill="1" applyBorder="1" applyAlignment="1">
      <alignment horizontal="center"/>
    </xf>
    <xf numFmtId="0" fontId="0" fillId="4" borderId="24" xfId="0" applyNumberFormat="1" applyFill="1" applyBorder="1" applyAlignment="1">
      <alignment horizontal="center"/>
    </xf>
    <xf numFmtId="0" fontId="5" fillId="4" borderId="23" xfId="0" applyNumberFormat="1" applyFont="1" applyFill="1" applyBorder="1" applyAlignment="1">
      <alignment horizontal="center"/>
    </xf>
    <xf numFmtId="0" fontId="6" fillId="4" borderId="24" xfId="0" applyFont="1" applyFill="1" applyBorder="1" applyAlignment="1">
      <alignment horizontal="center"/>
    </xf>
    <xf numFmtId="0" fontId="5" fillId="0" borderId="40" xfId="0" applyFont="1" applyBorder="1" applyAlignment="1">
      <alignment horizontal="left"/>
    </xf>
    <xf numFmtId="49" fontId="2" fillId="0" borderId="19" xfId="0" applyNumberFormat="1" applyFont="1" applyBorder="1" applyAlignment="1">
      <alignment horizontal="left"/>
    </xf>
    <xf numFmtId="49" fontId="2" fillId="0" borderId="35" xfId="0" applyNumberFormat="1" applyFont="1" applyBorder="1" applyAlignment="1">
      <alignment horizontal="left"/>
    </xf>
    <xf numFmtId="0" fontId="5" fillId="0" borderId="3" xfId="0" applyFont="1" applyFill="1" applyBorder="1"/>
    <xf numFmtId="0" fontId="0" fillId="3" borderId="3" xfId="0" applyNumberFormat="1" applyFill="1" applyBorder="1" applyAlignment="1">
      <alignment horizontal="center"/>
    </xf>
    <xf numFmtId="0" fontId="5" fillId="0" borderId="3" xfId="0" applyNumberFormat="1" applyFont="1" applyBorder="1" applyAlignment="1">
      <alignment horizontal="center"/>
    </xf>
    <xf numFmtId="49" fontId="0" fillId="0" borderId="3" xfId="0" applyNumberFormat="1" applyBorder="1" applyAlignment="1">
      <alignment horizontal="left" wrapText="1"/>
    </xf>
    <xf numFmtId="0" fontId="5" fillId="4" borderId="26" xfId="0" applyFont="1" applyFill="1" applyBorder="1" applyAlignment="1">
      <alignment horizontal="center"/>
    </xf>
    <xf numFmtId="165" fontId="2" fillId="0" borderId="16" xfId="0" applyNumberFormat="1" applyFont="1" applyBorder="1" applyAlignment="1">
      <alignment horizontal="right"/>
    </xf>
    <xf numFmtId="0" fontId="0" fillId="0" borderId="3" xfId="0" applyBorder="1" applyAlignment="1">
      <alignment horizontal="right"/>
    </xf>
    <xf numFmtId="49" fontId="5" fillId="0" borderId="3" xfId="0" applyNumberFormat="1" applyFont="1" applyBorder="1" applyAlignment="1">
      <alignment horizontal="left" wrapText="1"/>
    </xf>
    <xf numFmtId="49" fontId="0" fillId="4" borderId="23" xfId="0" applyNumberFormat="1" applyFill="1" applyBorder="1" applyAlignment="1">
      <alignment horizontal="center"/>
    </xf>
    <xf numFmtId="165" fontId="2" fillId="0" borderId="15" xfId="0" applyNumberFormat="1" applyFont="1" applyBorder="1" applyAlignment="1">
      <alignment horizontal="right"/>
    </xf>
    <xf numFmtId="165" fontId="2" fillId="0" borderId="3" xfId="0" applyNumberFormat="1" applyFont="1" applyBorder="1" applyAlignment="1">
      <alignment horizontal="right"/>
    </xf>
    <xf numFmtId="164" fontId="0" fillId="5" borderId="15" xfId="0" applyNumberFormat="1" applyFill="1" applyBorder="1" applyProtection="1">
      <protection locked="0" hidden="1"/>
    </xf>
    <xf numFmtId="0" fontId="0" fillId="5" borderId="24" xfId="0" applyFill="1" applyBorder="1" applyAlignment="1">
      <alignment horizontal="center"/>
    </xf>
    <xf numFmtId="0" fontId="0" fillId="3" borderId="24" xfId="0" applyFill="1" applyBorder="1" applyAlignment="1">
      <alignment horizontal="center"/>
    </xf>
    <xf numFmtId="164" fontId="0" fillId="5" borderId="13" xfId="0" applyNumberFormat="1" applyFill="1" applyBorder="1" applyProtection="1">
      <protection locked="0" hidden="1"/>
    </xf>
    <xf numFmtId="0" fontId="0" fillId="5" borderId="15" xfId="0" applyFill="1" applyBorder="1"/>
    <xf numFmtId="0" fontId="2" fillId="5" borderId="15" xfId="0" applyFont="1" applyFill="1" applyBorder="1"/>
    <xf numFmtId="0" fontId="2" fillId="2" borderId="11" xfId="0" applyFont="1" applyFill="1" applyBorder="1"/>
    <xf numFmtId="0" fontId="1" fillId="0" borderId="22" xfId="0" applyFont="1" applyBorder="1" applyAlignment="1">
      <alignment horizontal="left"/>
    </xf>
    <xf numFmtId="0" fontId="1" fillId="0" borderId="42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22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164" fontId="0" fillId="0" borderId="8" xfId="0" applyNumberFormat="1" applyBorder="1" applyAlignment="1" applyProtection="1">
      <alignment vertical="center"/>
      <protection locked="0" hidden="1"/>
    </xf>
    <xf numFmtId="0" fontId="3" fillId="0" borderId="26" xfId="0" applyFont="1" applyBorder="1" applyAlignment="1">
      <alignment horizontal="left"/>
    </xf>
    <xf numFmtId="0" fontId="3" fillId="0" borderId="33" xfId="0" applyFont="1" applyBorder="1" applyAlignment="1">
      <alignment horizontal="left"/>
    </xf>
    <xf numFmtId="49" fontId="5" fillId="0" borderId="1" xfId="0" applyNumberFormat="1" applyFont="1" applyBorder="1" applyAlignment="1">
      <alignment horizontal="left"/>
    </xf>
    <xf numFmtId="0" fontId="3" fillId="3" borderId="3" xfId="0" applyFont="1" applyFill="1" applyBorder="1"/>
    <xf numFmtId="49" fontId="5" fillId="0" borderId="20" xfId="0" applyNumberFormat="1" applyFont="1" applyFill="1" applyBorder="1" applyAlignment="1">
      <alignment horizontal="left"/>
    </xf>
    <xf numFmtId="49" fontId="5" fillId="0" borderId="3" xfId="0" applyNumberFormat="1" applyFont="1" applyFill="1" applyBorder="1" applyAlignment="1">
      <alignment horizontal="left"/>
    </xf>
    <xf numFmtId="1" fontId="2" fillId="0" borderId="34" xfId="0" applyNumberFormat="1" applyFont="1" applyFill="1" applyBorder="1" applyAlignment="1">
      <alignment horizontal="right"/>
    </xf>
    <xf numFmtId="49" fontId="2" fillId="0" borderId="33" xfId="0" applyNumberFormat="1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49" fontId="5" fillId="0" borderId="1" xfId="0" applyNumberFormat="1" applyFont="1" applyFill="1" applyBorder="1" applyAlignment="1">
      <alignment horizontal="left"/>
    </xf>
    <xf numFmtId="0" fontId="1" fillId="0" borderId="41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3" fillId="0" borderId="39" xfId="0" applyFont="1" applyFill="1" applyBorder="1" applyAlignment="1">
      <alignment horizontal="left"/>
    </xf>
    <xf numFmtId="0" fontId="2" fillId="0" borderId="19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2" fillId="0" borderId="35" xfId="0" applyFont="1" applyBorder="1" applyAlignment="1">
      <alignment horizontal="left"/>
    </xf>
    <xf numFmtId="0" fontId="1" fillId="0" borderId="17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19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1" fillId="0" borderId="35" xfId="0" applyFont="1" applyBorder="1" applyAlignment="1">
      <alignment horizontal="left"/>
    </xf>
    <xf numFmtId="0" fontId="3" fillId="0" borderId="17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46" xfId="0" applyFont="1" applyBorder="1" applyAlignment="1">
      <alignment horizontal="left"/>
    </xf>
    <xf numFmtId="0" fontId="3" fillId="0" borderId="19" xfId="0" applyFont="1" applyFill="1" applyBorder="1" applyAlignment="1">
      <alignment horizontal="left"/>
    </xf>
    <xf numFmtId="0" fontId="3" fillId="0" borderId="10" xfId="0" applyFont="1" applyFill="1" applyBorder="1" applyAlignment="1">
      <alignment horizontal="left"/>
    </xf>
    <xf numFmtId="0" fontId="3" fillId="0" borderId="35" xfId="0" applyFont="1" applyFill="1" applyBorder="1" applyAlignment="1">
      <alignment horizontal="left"/>
    </xf>
    <xf numFmtId="0" fontId="2" fillId="0" borderId="18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36" xfId="0" applyFont="1" applyBorder="1" applyAlignment="1">
      <alignment horizontal="left"/>
    </xf>
    <xf numFmtId="0" fontId="2" fillId="0" borderId="27" xfId="0" applyFont="1" applyBorder="1" applyAlignment="1">
      <alignment horizontal="left"/>
    </xf>
    <xf numFmtId="0" fontId="3" fillId="0" borderId="19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3" fillId="0" borderId="35" xfId="0" applyFont="1" applyBorder="1" applyAlignment="1">
      <alignment horizontal="left"/>
    </xf>
    <xf numFmtId="49" fontId="2" fillId="2" borderId="18" xfId="0" applyNumberFormat="1" applyFont="1" applyFill="1" applyBorder="1" applyAlignment="1">
      <alignment horizontal="left"/>
    </xf>
    <xf numFmtId="49" fontId="2" fillId="2" borderId="1" xfId="0" applyNumberFormat="1" applyFont="1" applyFill="1" applyBorder="1" applyAlignment="1">
      <alignment horizontal="left"/>
    </xf>
    <xf numFmtId="49" fontId="2" fillId="2" borderId="2" xfId="0" applyNumberFormat="1" applyFont="1" applyFill="1" applyBorder="1" applyAlignment="1">
      <alignment horizontal="left"/>
    </xf>
    <xf numFmtId="49" fontId="2" fillId="0" borderId="19" xfId="0" applyNumberFormat="1" applyFont="1" applyBorder="1" applyAlignment="1">
      <alignment horizontal="left"/>
    </xf>
    <xf numFmtId="49" fontId="2" fillId="0" borderId="10" xfId="0" applyNumberFormat="1" applyFont="1" applyBorder="1" applyAlignment="1">
      <alignment horizontal="left"/>
    </xf>
    <xf numFmtId="49" fontId="2" fillId="0" borderId="35" xfId="0" applyNumberFormat="1" applyFont="1" applyBorder="1" applyAlignment="1">
      <alignment horizontal="left"/>
    </xf>
    <xf numFmtId="49" fontId="0" fillId="0" borderId="24" xfId="0" applyNumberFormat="1" applyBorder="1" applyAlignment="1">
      <alignment horizontal="left"/>
    </xf>
    <xf numFmtId="49" fontId="0" fillId="0" borderId="3" xfId="0" applyNumberFormat="1" applyBorder="1" applyAlignment="1">
      <alignment horizontal="left"/>
    </xf>
    <xf numFmtId="49" fontId="5" fillId="0" borderId="24" xfId="0" applyNumberFormat="1" applyFont="1" applyBorder="1" applyAlignment="1">
      <alignment horizontal="left"/>
    </xf>
    <xf numFmtId="49" fontId="5" fillId="0" borderId="18" xfId="0" applyNumberFormat="1" applyFont="1" applyBorder="1" applyAlignment="1">
      <alignment horizontal="left"/>
    </xf>
    <xf numFmtId="49" fontId="5" fillId="0" borderId="1" xfId="0" applyNumberFormat="1" applyFont="1" applyBorder="1" applyAlignment="1">
      <alignment horizontal="left"/>
    </xf>
    <xf numFmtId="49" fontId="5" fillId="0" borderId="2" xfId="0" applyNumberFormat="1" applyFont="1" applyBorder="1" applyAlignment="1">
      <alignment horizontal="left"/>
    </xf>
    <xf numFmtId="0" fontId="3" fillId="0" borderId="17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46" xfId="0" applyFont="1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49" fontId="5" fillId="0" borderId="47" xfId="0" applyNumberFormat="1" applyFont="1" applyBorder="1" applyAlignment="1">
      <alignment horizontal="left"/>
    </xf>
    <xf numFmtId="49" fontId="5" fillId="0" borderId="5" xfId="0" applyNumberFormat="1" applyFont="1" applyBorder="1" applyAlignment="1">
      <alignment horizontal="left"/>
    </xf>
    <xf numFmtId="49" fontId="5" fillId="0" borderId="46" xfId="0" applyNumberFormat="1" applyFont="1" applyBorder="1" applyAlignment="1">
      <alignment horizontal="left"/>
    </xf>
    <xf numFmtId="49" fontId="0" fillId="0" borderId="19" xfId="0" applyNumberFormat="1" applyBorder="1" applyAlignment="1">
      <alignment horizontal="center"/>
    </xf>
    <xf numFmtId="49" fontId="0" fillId="0" borderId="10" xfId="0" applyNumberFormat="1" applyBorder="1" applyAlignment="1">
      <alignment horizontal="center"/>
    </xf>
    <xf numFmtId="49" fontId="0" fillId="0" borderId="35" xfId="0" applyNumberFormat="1" applyBorder="1" applyAlignment="1">
      <alignment horizontal="center"/>
    </xf>
    <xf numFmtId="49" fontId="2" fillId="0" borderId="19" xfId="0" applyNumberFormat="1" applyFont="1" applyFill="1" applyBorder="1" applyAlignment="1">
      <alignment horizontal="left"/>
    </xf>
    <xf numFmtId="49" fontId="2" fillId="0" borderId="10" xfId="0" applyNumberFormat="1" applyFont="1" applyFill="1" applyBorder="1" applyAlignment="1">
      <alignment horizontal="left"/>
    </xf>
    <xf numFmtId="49" fontId="2" fillId="0" borderId="35" xfId="0" applyNumberFormat="1" applyFont="1" applyFill="1" applyBorder="1" applyAlignment="1">
      <alignment horizontal="left"/>
    </xf>
    <xf numFmtId="49" fontId="2" fillId="2" borderId="22" xfId="0" applyNumberFormat="1" applyFont="1" applyFill="1" applyBorder="1" applyAlignment="1">
      <alignment horizontal="left"/>
    </xf>
    <xf numFmtId="49" fontId="2" fillId="2" borderId="0" xfId="0" applyNumberFormat="1" applyFont="1" applyFill="1" applyBorder="1" applyAlignment="1">
      <alignment horizontal="left"/>
    </xf>
    <xf numFmtId="49" fontId="2" fillId="2" borderId="42" xfId="0" applyNumberFormat="1" applyFont="1" applyFill="1" applyBorder="1" applyAlignment="1">
      <alignment horizontal="left"/>
    </xf>
    <xf numFmtId="49" fontId="2" fillId="2" borderId="43" xfId="0" applyNumberFormat="1" applyFont="1" applyFill="1" applyBorder="1" applyAlignment="1">
      <alignment horizontal="left"/>
    </xf>
    <xf numFmtId="49" fontId="2" fillId="2" borderId="44" xfId="0" applyNumberFormat="1" applyFont="1" applyFill="1" applyBorder="1" applyAlignment="1">
      <alignment horizontal="left"/>
    </xf>
    <xf numFmtId="49" fontId="2" fillId="2" borderId="45" xfId="0" applyNumberFormat="1" applyFont="1" applyFill="1" applyBorder="1" applyAlignment="1">
      <alignment horizontal="left"/>
    </xf>
    <xf numFmtId="49" fontId="0" fillId="0" borderId="18" xfId="0" applyNumberFormat="1" applyBorder="1" applyAlignment="1">
      <alignment horizontal="left"/>
    </xf>
    <xf numFmtId="49" fontId="0" fillId="0" borderId="2" xfId="0" applyNumberFormat="1" applyBorder="1" applyAlignment="1">
      <alignment horizontal="left"/>
    </xf>
    <xf numFmtId="0" fontId="1" fillId="0" borderId="46" xfId="0" applyFont="1" applyBorder="1" applyAlignment="1">
      <alignment horizontal="left"/>
    </xf>
    <xf numFmtId="0" fontId="3" fillId="0" borderId="18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2" fillId="2" borderId="19" xfId="0" applyFont="1" applyFill="1" applyBorder="1" applyAlignment="1">
      <alignment horizontal="left"/>
    </xf>
    <xf numFmtId="0" fontId="2" fillId="2" borderId="35" xfId="0" applyFont="1" applyFill="1" applyBorder="1" applyAlignment="1">
      <alignment horizontal="left"/>
    </xf>
    <xf numFmtId="49" fontId="4" fillId="0" borderId="18" xfId="0" applyNumberFormat="1" applyFont="1" applyBorder="1" applyAlignment="1">
      <alignment horizontal="left" wrapText="1"/>
    </xf>
    <xf numFmtId="49" fontId="4" fillId="0" borderId="1" xfId="0" applyNumberFormat="1" applyFont="1" applyBorder="1" applyAlignment="1">
      <alignment horizontal="left" wrapText="1"/>
    </xf>
    <xf numFmtId="49" fontId="2" fillId="0" borderId="19" xfId="0" applyNumberFormat="1" applyFont="1" applyBorder="1" applyAlignment="1"/>
    <xf numFmtId="49" fontId="2" fillId="0" borderId="35" xfId="0" applyNumberFormat="1" applyFont="1" applyBorder="1" applyAlignment="1"/>
    <xf numFmtId="0" fontId="2" fillId="2" borderId="18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left"/>
    </xf>
    <xf numFmtId="0" fontId="0" fillId="0" borderId="24" xfId="0" applyNumberFormat="1" applyBorder="1" applyAlignment="1">
      <alignment horizontal="left"/>
    </xf>
    <xf numFmtId="0" fontId="0" fillId="0" borderId="3" xfId="0" applyNumberFormat="1" applyBorder="1" applyAlignment="1">
      <alignment horizontal="left"/>
    </xf>
    <xf numFmtId="0" fontId="2" fillId="2" borderId="18" xfId="0" applyNumberFormat="1" applyFont="1" applyFill="1" applyBorder="1" applyAlignment="1">
      <alignment horizontal="left"/>
    </xf>
    <xf numFmtId="0" fontId="2" fillId="2" borderId="2" xfId="0" applyNumberFormat="1" applyFont="1" applyFill="1" applyBorder="1" applyAlignment="1">
      <alignment horizontal="left"/>
    </xf>
    <xf numFmtId="0" fontId="2" fillId="0" borderId="48" xfId="0" applyNumberFormat="1" applyFont="1" applyBorder="1" applyAlignment="1">
      <alignment horizontal="left"/>
    </xf>
    <xf numFmtId="0" fontId="2" fillId="0" borderId="49" xfId="0" applyNumberFormat="1" applyFont="1" applyBorder="1" applyAlignment="1">
      <alignment horizontal="left"/>
    </xf>
    <xf numFmtId="0" fontId="2" fillId="0" borderId="19" xfId="0" applyNumberFormat="1" applyFont="1" applyBorder="1" applyAlignment="1">
      <alignment horizontal="left"/>
    </xf>
    <xf numFmtId="0" fontId="2" fillId="0" borderId="35" xfId="0" applyNumberFormat="1" applyFont="1" applyBorder="1" applyAlignment="1">
      <alignment horizontal="left"/>
    </xf>
    <xf numFmtId="0" fontId="5" fillId="0" borderId="24" xfId="0" applyNumberFormat="1" applyFont="1" applyBorder="1" applyAlignment="1">
      <alignment horizontal="left"/>
    </xf>
    <xf numFmtId="0" fontId="2" fillId="2" borderId="26" xfId="0" applyFont="1" applyFill="1" applyBorder="1" applyAlignment="1">
      <alignment horizontal="left"/>
    </xf>
    <xf numFmtId="0" fontId="2" fillId="2" borderId="33" xfId="0" applyFont="1" applyFill="1" applyBorder="1" applyAlignment="1">
      <alignment horizontal="left"/>
    </xf>
    <xf numFmtId="0" fontId="2" fillId="3" borderId="19" xfId="0" applyFont="1" applyFill="1" applyBorder="1" applyAlignment="1">
      <alignment horizontal="left"/>
    </xf>
    <xf numFmtId="0" fontId="2" fillId="3" borderId="35" xfId="0" applyFont="1" applyFill="1" applyBorder="1" applyAlignment="1">
      <alignment horizontal="left"/>
    </xf>
    <xf numFmtId="0" fontId="2" fillId="0" borderId="19" xfId="0" applyFont="1" applyFill="1" applyBorder="1" applyAlignment="1">
      <alignment horizontal="left"/>
    </xf>
    <xf numFmtId="0" fontId="2" fillId="0" borderId="35" xfId="0" applyFont="1" applyFill="1" applyBorder="1" applyAlignment="1">
      <alignment horizontal="left"/>
    </xf>
    <xf numFmtId="0" fontId="2" fillId="0" borderId="28" xfId="0" applyFont="1" applyBorder="1" applyAlignment="1">
      <alignment horizontal="left"/>
    </xf>
    <xf numFmtId="0" fontId="2" fillId="0" borderId="50" xfId="0" applyFont="1" applyBorder="1" applyAlignment="1">
      <alignment horizontal="left"/>
    </xf>
    <xf numFmtId="0" fontId="2" fillId="2" borderId="51" xfId="0" applyFont="1" applyFill="1" applyBorder="1" applyAlignment="1">
      <alignment horizontal="left"/>
    </xf>
    <xf numFmtId="0" fontId="2" fillId="2" borderId="52" xfId="0" applyFont="1" applyFill="1" applyBorder="1" applyAlignment="1">
      <alignment horizontal="left"/>
    </xf>
    <xf numFmtId="0" fontId="2" fillId="0" borderId="36" xfId="0" applyFont="1" applyBorder="1" applyAlignment="1"/>
    <xf numFmtId="0" fontId="2" fillId="0" borderId="27" xfId="0" applyFont="1" applyBorder="1" applyAlignment="1"/>
    <xf numFmtId="49" fontId="2" fillId="0" borderId="36" xfId="0" applyNumberFormat="1" applyFont="1" applyBorder="1" applyAlignment="1"/>
    <xf numFmtId="49" fontId="2" fillId="0" borderId="27" xfId="0" applyNumberFormat="1" applyFont="1" applyBorder="1" applyAlignment="1"/>
    <xf numFmtId="0" fontId="0" fillId="0" borderId="18" xfId="0" applyNumberFormat="1" applyBorder="1" applyAlignment="1">
      <alignment horizontal="left"/>
    </xf>
    <xf numFmtId="0" fontId="0" fillId="0" borderId="2" xfId="0" applyNumberFormat="1" applyBorder="1" applyAlignment="1">
      <alignment horizontal="left"/>
    </xf>
    <xf numFmtId="0" fontId="5" fillId="0" borderId="18" xfId="0" applyNumberFormat="1" applyFont="1" applyBorder="1" applyAlignment="1">
      <alignment horizontal="left"/>
    </xf>
    <xf numFmtId="0" fontId="7" fillId="5" borderId="18" xfId="0" applyFont="1" applyFill="1" applyBorder="1" applyAlignment="1">
      <alignment horizontal="left"/>
    </xf>
    <xf numFmtId="0" fontId="7" fillId="5" borderId="2" xfId="0" applyFont="1" applyFill="1" applyBorder="1" applyAlignment="1">
      <alignment horizontal="left"/>
    </xf>
    <xf numFmtId="0" fontId="1" fillId="0" borderId="17" xfId="0" applyFont="1" applyBorder="1" applyAlignment="1">
      <alignment horizontal="left" vertical="center"/>
    </xf>
    <xf numFmtId="0" fontId="1" fillId="0" borderId="46" xfId="0" applyFont="1" applyBorder="1" applyAlignment="1">
      <alignment horizontal="left" vertical="center"/>
    </xf>
    <xf numFmtId="0" fontId="2" fillId="0" borderId="19" xfId="0" applyFont="1" applyBorder="1" applyAlignment="1"/>
    <xf numFmtId="0" fontId="2" fillId="0" borderId="35" xfId="0" applyFont="1" applyBorder="1" applyAlignment="1"/>
    <xf numFmtId="0" fontId="1" fillId="0" borderId="19" xfId="0" applyFont="1" applyBorder="1" applyAlignment="1">
      <alignment horizontal="left" vertical="center"/>
    </xf>
    <xf numFmtId="0" fontId="1" fillId="0" borderId="35" xfId="0" applyFont="1" applyBorder="1" applyAlignment="1">
      <alignment horizontal="left" vertical="center"/>
    </xf>
    <xf numFmtId="0" fontId="3" fillId="0" borderId="17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18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I%20LOGO!_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usammenfassung"/>
      <sheetName val="A Masse"/>
      <sheetName val="B Funktion_"/>
      <sheetName val="C Inbetriebnahme"/>
      <sheetName val="D Rohre Kabel Drähte"/>
      <sheetName val="E Kanäle Apparate Schaltschrank"/>
      <sheetName val="F Verdrahtung"/>
      <sheetName val="G Anschlüsse"/>
      <sheetName val="H Sicherheit"/>
      <sheetName val="I Log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>
        <row r="87">
          <cell r="A87">
            <v>57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5"/>
  <sheetViews>
    <sheetView zoomScale="80" zoomScaleNormal="80" workbookViewId="0">
      <selection activeCell="B22" sqref="B22"/>
    </sheetView>
  </sheetViews>
  <sheetFormatPr baseColWidth="10" defaultRowHeight="12.75" x14ac:dyDescent="0.2"/>
  <cols>
    <col min="1" max="1" width="9" style="33" customWidth="1"/>
    <col min="2" max="2" width="56.42578125" customWidth="1"/>
    <col min="3" max="3" width="17" customWidth="1"/>
    <col min="4" max="4" width="16.42578125" customWidth="1"/>
  </cols>
  <sheetData>
    <row r="1" spans="1:6" ht="30" x14ac:dyDescent="0.4">
      <c r="A1" s="200" t="s">
        <v>69</v>
      </c>
      <c r="B1" s="201"/>
      <c r="C1" s="201"/>
      <c r="D1" s="202"/>
      <c r="E1" s="2"/>
    </row>
    <row r="2" spans="1:6" ht="27.75" customHeight="1" x14ac:dyDescent="0.4">
      <c r="A2" s="200" t="s">
        <v>70</v>
      </c>
      <c r="B2" s="201"/>
      <c r="C2" s="201"/>
      <c r="D2" s="201"/>
      <c r="E2" s="35"/>
    </row>
    <row r="3" spans="1:6" hidden="1" x14ac:dyDescent="0.2"/>
    <row r="4" spans="1:6" ht="45.75" customHeight="1" x14ac:dyDescent="0.2">
      <c r="A4" s="151" t="s">
        <v>71</v>
      </c>
      <c r="B4" s="146" t="s">
        <v>72</v>
      </c>
      <c r="C4" s="151" t="s">
        <v>144</v>
      </c>
      <c r="D4" s="151" t="s">
        <v>145</v>
      </c>
      <c r="E4" s="151" t="s">
        <v>81</v>
      </c>
    </row>
    <row r="5" spans="1:6" ht="26.25" x14ac:dyDescent="0.4">
      <c r="A5" s="152" t="s">
        <v>14</v>
      </c>
      <c r="B5" s="144" t="s">
        <v>74</v>
      </c>
      <c r="C5" s="145">
        <f>'A Misure'!A94</f>
        <v>62</v>
      </c>
      <c r="D5" s="149">
        <v>15</v>
      </c>
      <c r="E5" s="3"/>
    </row>
    <row r="6" spans="1:6" ht="26.25" x14ac:dyDescent="0.4">
      <c r="A6" s="152" t="s">
        <v>15</v>
      </c>
      <c r="B6" s="144" t="s">
        <v>75</v>
      </c>
      <c r="C6" s="145">
        <f>'B Funzione'!A57</f>
        <v>40</v>
      </c>
      <c r="D6" s="149">
        <v>25</v>
      </c>
      <c r="E6" s="3"/>
    </row>
    <row r="7" spans="1:6" ht="26.25" x14ac:dyDescent="0.4">
      <c r="A7" s="152" t="s">
        <v>16</v>
      </c>
      <c r="B7" s="144" t="s">
        <v>76</v>
      </c>
      <c r="C7" s="145">
        <f>'C Messa in servizio impianto'!A23</f>
        <v>17</v>
      </c>
      <c r="D7" s="149">
        <v>10</v>
      </c>
      <c r="E7" s="3"/>
    </row>
    <row r="8" spans="1:6" ht="26.25" x14ac:dyDescent="0.4">
      <c r="A8" s="152" t="s">
        <v>17</v>
      </c>
      <c r="B8" s="144" t="s">
        <v>77</v>
      </c>
      <c r="C8" s="145">
        <f>'D Tubi, cavi, fili'!A58</f>
        <v>34</v>
      </c>
      <c r="D8" s="149">
        <v>10</v>
      </c>
      <c r="E8" s="3"/>
    </row>
    <row r="9" spans="1:6" ht="26.25" x14ac:dyDescent="0.4">
      <c r="A9" s="152" t="s">
        <v>18</v>
      </c>
      <c r="B9" s="144" t="s">
        <v>189</v>
      </c>
      <c r="C9" s="145">
        <f>'E Canali, apparecchi, quadro'!A57+1</f>
        <v>38</v>
      </c>
      <c r="D9" s="149">
        <v>10</v>
      </c>
      <c r="E9" s="3"/>
    </row>
    <row r="10" spans="1:6" ht="26.25" x14ac:dyDescent="0.4">
      <c r="A10" s="152" t="s">
        <v>19</v>
      </c>
      <c r="B10" s="144" t="s">
        <v>78</v>
      </c>
      <c r="C10" s="145">
        <f>'F Cablaggio'!A71</f>
        <v>55</v>
      </c>
      <c r="D10" s="149">
        <v>10</v>
      </c>
      <c r="E10" s="3"/>
    </row>
    <row r="11" spans="1:6" ht="26.25" x14ac:dyDescent="0.4">
      <c r="A11" s="152" t="s">
        <v>20</v>
      </c>
      <c r="B11" s="144" t="s">
        <v>79</v>
      </c>
      <c r="C11" s="145">
        <f>'G Raccordi'!A29</f>
        <v>18</v>
      </c>
      <c r="D11" s="149">
        <v>5</v>
      </c>
      <c r="E11" s="3"/>
    </row>
    <row r="12" spans="1:6" ht="26.25" x14ac:dyDescent="0.4">
      <c r="A12" s="152" t="s">
        <v>21</v>
      </c>
      <c r="B12" s="144" t="s">
        <v>80</v>
      </c>
      <c r="C12" s="145">
        <f>'H Sicurezza'!A27</f>
        <v>21</v>
      </c>
      <c r="D12" s="149">
        <v>5</v>
      </c>
      <c r="E12" s="3"/>
    </row>
    <row r="13" spans="1:6" ht="26.25" x14ac:dyDescent="0.4">
      <c r="A13" s="152" t="s">
        <v>22</v>
      </c>
      <c r="B13" s="193" t="s">
        <v>68</v>
      </c>
      <c r="C13" s="145">
        <f>'[1]I Logo_'!A87</f>
        <v>57</v>
      </c>
      <c r="D13" s="149">
        <v>10</v>
      </c>
      <c r="E13" s="3"/>
    </row>
    <row r="14" spans="1:6" ht="9.75" customHeight="1" thickBot="1" x14ac:dyDescent="0.4">
      <c r="A14" s="153"/>
      <c r="B14" s="147"/>
      <c r="C14" s="148"/>
      <c r="D14" s="150"/>
      <c r="E14" s="147"/>
      <c r="F14" s="6"/>
    </row>
    <row r="15" spans="1:6" ht="27.75" thickTop="1" thickBot="1" x14ac:dyDescent="0.45">
      <c r="A15" s="203" t="s">
        <v>73</v>
      </c>
      <c r="B15" s="203"/>
      <c r="C15" s="154">
        <f>SUM(C5:C14)</f>
        <v>342</v>
      </c>
      <c r="D15" s="155">
        <f>SUM(D5:D14)</f>
        <v>100</v>
      </c>
      <c r="E15" s="156"/>
    </row>
  </sheetData>
  <mergeCells count="3">
    <mergeCell ref="A2:D2"/>
    <mergeCell ref="A1:D1"/>
    <mergeCell ref="A15:B15"/>
  </mergeCells>
  <phoneticPr fontId="0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93"/>
  <sheetViews>
    <sheetView tabSelected="1" zoomScale="80" zoomScaleNormal="80" workbookViewId="0">
      <selection activeCell="A58" sqref="A58:B58"/>
    </sheetView>
  </sheetViews>
  <sheetFormatPr baseColWidth="10" defaultRowHeight="12.75" x14ac:dyDescent="0.2"/>
  <cols>
    <col min="1" max="1" width="7.140625" style="33" customWidth="1"/>
    <col min="2" max="2" width="66.5703125" customWidth="1"/>
    <col min="3" max="3" width="12.85546875" customWidth="1"/>
  </cols>
  <sheetData>
    <row r="1" spans="1:3" ht="24" customHeight="1" x14ac:dyDescent="0.2">
      <c r="A1" s="300" t="s">
        <v>69</v>
      </c>
      <c r="B1" s="301"/>
      <c r="C1" s="137"/>
    </row>
    <row r="2" spans="1:3" ht="24.75" customHeight="1" thickBot="1" x14ac:dyDescent="0.25">
      <c r="A2" s="304" t="s">
        <v>70</v>
      </c>
      <c r="B2" s="305"/>
      <c r="C2" s="138"/>
    </row>
    <row r="3" spans="1:3" ht="9.75" customHeight="1" thickBot="1" x14ac:dyDescent="0.25">
      <c r="A3" s="187"/>
      <c r="B3" s="188"/>
      <c r="C3" s="189"/>
    </row>
    <row r="4" spans="1:3" ht="23.25" customHeight="1" thickBot="1" x14ac:dyDescent="0.25">
      <c r="A4" s="306" t="s">
        <v>469</v>
      </c>
      <c r="B4" s="307"/>
      <c r="C4" s="139" t="s">
        <v>0</v>
      </c>
    </row>
    <row r="5" spans="1:3" ht="22.5" customHeight="1" x14ac:dyDescent="0.2">
      <c r="A5" s="308" t="s">
        <v>468</v>
      </c>
      <c r="B5" s="309"/>
      <c r="C5" s="140"/>
    </row>
    <row r="6" spans="1:3" ht="13.5" customHeight="1" x14ac:dyDescent="0.25">
      <c r="A6" s="298" t="s">
        <v>221</v>
      </c>
      <c r="B6" s="299"/>
      <c r="C6" s="180"/>
    </row>
    <row r="7" spans="1:3" ht="13.5" thickBot="1" x14ac:dyDescent="0.25">
      <c r="A7" s="229" t="s">
        <v>393</v>
      </c>
      <c r="B7" s="231"/>
      <c r="C7" s="27"/>
    </row>
    <row r="8" spans="1:3" x14ac:dyDescent="0.2">
      <c r="A8" s="157">
        <v>1</v>
      </c>
      <c r="B8" s="52" t="s">
        <v>394</v>
      </c>
      <c r="C8" s="26"/>
    </row>
    <row r="9" spans="1:3" x14ac:dyDescent="0.2">
      <c r="A9" s="65">
        <f>A8+1</f>
        <v>2</v>
      </c>
      <c r="B9" s="52" t="s">
        <v>395</v>
      </c>
      <c r="C9" s="16"/>
    </row>
    <row r="10" spans="1:3" x14ac:dyDescent="0.2">
      <c r="A10" s="141">
        <f>A9+1</f>
        <v>3</v>
      </c>
      <c r="B10" s="34" t="s">
        <v>396</v>
      </c>
      <c r="C10" s="16"/>
    </row>
    <row r="11" spans="1:3" ht="13.5" thickBot="1" x14ac:dyDescent="0.25">
      <c r="A11" s="128" t="s">
        <v>397</v>
      </c>
      <c r="B11" s="69"/>
      <c r="C11" s="27"/>
    </row>
    <row r="12" spans="1:3" x14ac:dyDescent="0.2">
      <c r="A12" s="141">
        <f>A10+1</f>
        <v>4</v>
      </c>
      <c r="B12" s="34" t="s">
        <v>398</v>
      </c>
      <c r="C12" s="16"/>
    </row>
    <row r="13" spans="1:3" x14ac:dyDescent="0.2">
      <c r="A13" s="65">
        <f>A12+1</f>
        <v>5</v>
      </c>
      <c r="B13" s="34" t="s">
        <v>399</v>
      </c>
      <c r="C13" s="16"/>
    </row>
    <row r="14" spans="1:3" x14ac:dyDescent="0.2">
      <c r="A14" s="157">
        <f>A13+1</f>
        <v>6</v>
      </c>
      <c r="B14" s="52" t="s">
        <v>400</v>
      </c>
      <c r="C14" s="26"/>
    </row>
    <row r="15" spans="1:3" ht="12" customHeight="1" thickBot="1" x14ac:dyDescent="0.25">
      <c r="A15" s="302" t="s">
        <v>401</v>
      </c>
      <c r="B15" s="303"/>
      <c r="C15" s="27"/>
    </row>
    <row r="16" spans="1:3" x14ac:dyDescent="0.2">
      <c r="A16" s="157">
        <f>A14+1</f>
        <v>7</v>
      </c>
      <c r="B16" s="52" t="s">
        <v>402</v>
      </c>
      <c r="C16" s="26"/>
    </row>
    <row r="17" spans="1:3" x14ac:dyDescent="0.2">
      <c r="A17" s="65">
        <f>A16+1</f>
        <v>8</v>
      </c>
      <c r="B17" s="34" t="s">
        <v>403</v>
      </c>
      <c r="C17" s="16"/>
    </row>
    <row r="18" spans="1:3" x14ac:dyDescent="0.2">
      <c r="A18" s="141">
        <f>A17+1</f>
        <v>9</v>
      </c>
      <c r="B18" s="34" t="s">
        <v>404</v>
      </c>
      <c r="C18" s="16"/>
    </row>
    <row r="19" spans="1:3" ht="13.5" customHeight="1" x14ac:dyDescent="0.25">
      <c r="A19" s="298" t="s">
        <v>392</v>
      </c>
      <c r="B19" s="299"/>
      <c r="C19" s="177"/>
    </row>
    <row r="20" spans="1:3" ht="13.5" customHeight="1" thickBot="1" x14ac:dyDescent="0.25">
      <c r="A20" s="302" t="s">
        <v>222</v>
      </c>
      <c r="B20" s="303"/>
      <c r="C20" s="27"/>
    </row>
    <row r="21" spans="1:3" x14ac:dyDescent="0.2">
      <c r="A21" s="157">
        <f>A18+1</f>
        <v>10</v>
      </c>
      <c r="B21" s="52" t="s">
        <v>405</v>
      </c>
      <c r="C21" s="26"/>
    </row>
    <row r="22" spans="1:3" x14ac:dyDescent="0.2">
      <c r="A22" s="65">
        <f>A21+1</f>
        <v>11</v>
      </c>
      <c r="B22" s="34" t="s">
        <v>406</v>
      </c>
      <c r="C22" s="16"/>
    </row>
    <row r="23" spans="1:3" x14ac:dyDescent="0.2">
      <c r="A23" s="65">
        <f>A22+1</f>
        <v>12</v>
      </c>
      <c r="B23" s="34" t="s">
        <v>410</v>
      </c>
      <c r="C23" s="16"/>
    </row>
    <row r="24" spans="1:3" x14ac:dyDescent="0.2">
      <c r="A24" s="141">
        <f>A23+1</f>
        <v>13</v>
      </c>
      <c r="B24" s="34" t="s">
        <v>407</v>
      </c>
      <c r="C24" s="16"/>
    </row>
    <row r="25" spans="1:3" ht="12.75" customHeight="1" thickBot="1" x14ac:dyDescent="0.25">
      <c r="A25" s="204" t="s">
        <v>223</v>
      </c>
      <c r="B25" s="206"/>
      <c r="C25" s="27"/>
    </row>
    <row r="26" spans="1:3" x14ac:dyDescent="0.2">
      <c r="A26" s="157">
        <f>A24+1</f>
        <v>14</v>
      </c>
      <c r="B26" s="52" t="s">
        <v>408</v>
      </c>
      <c r="C26" s="26"/>
    </row>
    <row r="27" spans="1:3" x14ac:dyDescent="0.2">
      <c r="A27" s="141">
        <f>A26+1</f>
        <v>15</v>
      </c>
      <c r="B27" s="34" t="s">
        <v>411</v>
      </c>
      <c r="C27" s="16"/>
    </row>
    <row r="28" spans="1:3" ht="13.5" thickBot="1" x14ac:dyDescent="0.25">
      <c r="A28" s="204" t="s">
        <v>224</v>
      </c>
      <c r="B28" s="206"/>
      <c r="C28" s="27"/>
    </row>
    <row r="29" spans="1:3" x14ac:dyDescent="0.2">
      <c r="A29" s="141">
        <f>A27+1</f>
        <v>16</v>
      </c>
      <c r="B29" s="34" t="s">
        <v>412</v>
      </c>
      <c r="C29" s="16"/>
    </row>
    <row r="30" spans="1:3" x14ac:dyDescent="0.2">
      <c r="A30" s="65">
        <f t="shared" ref="A30:A35" si="0">A29+1</f>
        <v>17</v>
      </c>
      <c r="B30" s="34" t="s">
        <v>413</v>
      </c>
      <c r="C30" s="16"/>
    </row>
    <row r="31" spans="1:3" x14ac:dyDescent="0.2">
      <c r="A31" s="65">
        <f t="shared" si="0"/>
        <v>18</v>
      </c>
      <c r="B31" s="34" t="s">
        <v>409</v>
      </c>
      <c r="C31" s="16"/>
    </row>
    <row r="32" spans="1:3" x14ac:dyDescent="0.2">
      <c r="A32" s="65">
        <f t="shared" si="0"/>
        <v>19</v>
      </c>
      <c r="B32" s="34" t="s">
        <v>414</v>
      </c>
      <c r="C32" s="16"/>
    </row>
    <row r="33" spans="1:3" x14ac:dyDescent="0.2">
      <c r="A33" s="65">
        <f t="shared" si="0"/>
        <v>20</v>
      </c>
      <c r="B33" s="34" t="s">
        <v>424</v>
      </c>
      <c r="C33" s="16"/>
    </row>
    <row r="34" spans="1:3" x14ac:dyDescent="0.2">
      <c r="A34" s="65">
        <f t="shared" si="0"/>
        <v>21</v>
      </c>
      <c r="B34" s="34" t="s">
        <v>422</v>
      </c>
      <c r="C34" s="16"/>
    </row>
    <row r="35" spans="1:3" x14ac:dyDescent="0.2">
      <c r="A35" s="141">
        <f t="shared" si="0"/>
        <v>22</v>
      </c>
      <c r="B35" s="34" t="s">
        <v>423</v>
      </c>
      <c r="C35" s="16"/>
    </row>
    <row r="36" spans="1:3" ht="13.5" thickBot="1" x14ac:dyDescent="0.25">
      <c r="A36" s="204" t="s">
        <v>225</v>
      </c>
      <c r="B36" s="206"/>
      <c r="C36" s="32"/>
    </row>
    <row r="37" spans="1:3" x14ac:dyDescent="0.2">
      <c r="A37" s="157">
        <f>A35+1</f>
        <v>23</v>
      </c>
      <c r="B37" s="52" t="s">
        <v>439</v>
      </c>
      <c r="C37" s="84"/>
    </row>
    <row r="38" spans="1:3" x14ac:dyDescent="0.2">
      <c r="A38" s="65">
        <f>A37+1</f>
        <v>24</v>
      </c>
      <c r="B38" s="34" t="s">
        <v>425</v>
      </c>
      <c r="C38" s="31"/>
    </row>
    <row r="39" spans="1:3" x14ac:dyDescent="0.2">
      <c r="A39" s="65">
        <f>A38+1</f>
        <v>25</v>
      </c>
      <c r="B39" s="34" t="s">
        <v>415</v>
      </c>
      <c r="C39" s="31"/>
    </row>
    <row r="40" spans="1:3" x14ac:dyDescent="0.2">
      <c r="A40" s="141">
        <f>A39+1</f>
        <v>26</v>
      </c>
      <c r="B40" s="34" t="s">
        <v>426</v>
      </c>
      <c r="C40" s="31"/>
    </row>
    <row r="41" spans="1:3" ht="13.5" customHeight="1" x14ac:dyDescent="0.25">
      <c r="A41" s="298" t="s">
        <v>427</v>
      </c>
      <c r="B41" s="299"/>
      <c r="C41" s="177"/>
    </row>
    <row r="42" spans="1:3" ht="12" customHeight="1" thickBot="1" x14ac:dyDescent="0.25">
      <c r="A42" s="229" t="s">
        <v>428</v>
      </c>
      <c r="B42" s="231"/>
      <c r="C42" s="32"/>
    </row>
    <row r="43" spans="1:3" x14ac:dyDescent="0.2">
      <c r="A43" s="157">
        <f>A40+1</f>
        <v>27</v>
      </c>
      <c r="B43" s="52" t="s">
        <v>429</v>
      </c>
      <c r="C43" s="84"/>
    </row>
    <row r="44" spans="1:3" x14ac:dyDescent="0.2">
      <c r="A44" s="65">
        <f>A43+1</f>
        <v>28</v>
      </c>
      <c r="B44" s="34" t="s">
        <v>430</v>
      </c>
      <c r="C44" s="31"/>
    </row>
    <row r="45" spans="1:3" x14ac:dyDescent="0.2">
      <c r="A45" s="65">
        <f>A44+1</f>
        <v>29</v>
      </c>
      <c r="B45" s="34" t="s">
        <v>431</v>
      </c>
      <c r="C45" s="31"/>
    </row>
    <row r="46" spans="1:3" x14ac:dyDescent="0.2">
      <c r="A46" s="65">
        <f>A45+1</f>
        <v>30</v>
      </c>
      <c r="B46" s="34" t="s">
        <v>432</v>
      </c>
      <c r="C46" s="31"/>
    </row>
    <row r="47" spans="1:3" x14ac:dyDescent="0.2">
      <c r="A47" s="141">
        <f>A46+1</f>
        <v>31</v>
      </c>
      <c r="B47" s="34" t="s">
        <v>433</v>
      </c>
      <c r="C47" s="31"/>
    </row>
    <row r="48" spans="1:3" ht="13.5" thickBot="1" x14ac:dyDescent="0.25">
      <c r="A48" s="204" t="s">
        <v>224</v>
      </c>
      <c r="B48" s="206"/>
      <c r="C48" s="27"/>
    </row>
    <row r="49" spans="1:3" x14ac:dyDescent="0.2">
      <c r="A49" s="141">
        <f>A47+1</f>
        <v>32</v>
      </c>
      <c r="B49" s="34" t="s">
        <v>434</v>
      </c>
      <c r="C49" s="16"/>
    </row>
    <row r="50" spans="1:3" x14ac:dyDescent="0.2">
      <c r="A50" s="65">
        <f>A49+1</f>
        <v>33</v>
      </c>
      <c r="B50" s="34" t="s">
        <v>435</v>
      </c>
      <c r="C50" s="16"/>
    </row>
    <row r="51" spans="1:3" x14ac:dyDescent="0.2">
      <c r="A51" s="65">
        <f>A50+1</f>
        <v>34</v>
      </c>
      <c r="B51" s="34" t="s">
        <v>416</v>
      </c>
      <c r="C51" s="16"/>
    </row>
    <row r="52" spans="1:3" x14ac:dyDescent="0.2">
      <c r="A52" s="141">
        <f>A51+1</f>
        <v>35</v>
      </c>
      <c r="B52" s="34" t="s">
        <v>417</v>
      </c>
      <c r="C52" s="16"/>
    </row>
    <row r="53" spans="1:3" ht="13.5" customHeight="1" thickBot="1" x14ac:dyDescent="0.25">
      <c r="A53" s="264" t="s">
        <v>226</v>
      </c>
      <c r="B53" s="265"/>
      <c r="C53" s="183"/>
    </row>
    <row r="54" spans="1:3" ht="30" x14ac:dyDescent="0.2">
      <c r="A54" s="300" t="s">
        <v>69</v>
      </c>
      <c r="B54" s="301"/>
      <c r="C54" s="137"/>
    </row>
    <row r="55" spans="1:3" ht="30.75" thickBot="1" x14ac:dyDescent="0.25">
      <c r="A55" s="304" t="s">
        <v>70</v>
      </c>
      <c r="B55" s="305"/>
      <c r="C55" s="138"/>
    </row>
    <row r="56" spans="1:3" ht="10.5" customHeight="1" thickBot="1" x14ac:dyDescent="0.25">
      <c r="A56" s="187"/>
      <c r="B56" s="188"/>
      <c r="C56" s="189"/>
    </row>
    <row r="57" spans="1:3" ht="26.25" customHeight="1" thickBot="1" x14ac:dyDescent="0.25">
      <c r="A57" s="306" t="s">
        <v>469</v>
      </c>
      <c r="B57" s="307"/>
      <c r="C57" s="139" t="s">
        <v>0</v>
      </c>
    </row>
    <row r="58" spans="1:3" ht="26.25" x14ac:dyDescent="0.2">
      <c r="A58" s="308" t="s">
        <v>468</v>
      </c>
      <c r="B58" s="309"/>
      <c r="C58" s="140"/>
    </row>
    <row r="59" spans="1:3" ht="15" x14ac:dyDescent="0.25">
      <c r="A59" s="298" t="s">
        <v>436</v>
      </c>
      <c r="B59" s="299"/>
      <c r="C59" s="181"/>
    </row>
    <row r="60" spans="1:3" ht="15" customHeight="1" thickBot="1" x14ac:dyDescent="0.25">
      <c r="A60" s="204" t="s">
        <v>227</v>
      </c>
      <c r="B60" s="206"/>
      <c r="C60" s="27"/>
    </row>
    <row r="61" spans="1:3" s="127" customFormat="1" ht="13.5" thickBot="1" x14ac:dyDescent="0.25">
      <c r="A61" s="157">
        <f>A52+1</f>
        <v>36</v>
      </c>
      <c r="B61" s="83" t="s">
        <v>437</v>
      </c>
      <c r="C61" s="26"/>
    </row>
    <row r="62" spans="1:3" x14ac:dyDescent="0.2">
      <c r="A62" s="65">
        <f>A61+1</f>
        <v>37</v>
      </c>
      <c r="B62" s="83" t="s">
        <v>438</v>
      </c>
      <c r="C62" s="26"/>
    </row>
    <row r="63" spans="1:3" x14ac:dyDescent="0.2">
      <c r="A63" s="141">
        <f>A62+1</f>
        <v>38</v>
      </c>
      <c r="B63" s="75" t="s">
        <v>440</v>
      </c>
      <c r="C63" s="16"/>
    </row>
    <row r="64" spans="1:3" s="131" customFormat="1" ht="13.5" thickBot="1" x14ac:dyDescent="0.25">
      <c r="A64" s="204" t="s">
        <v>441</v>
      </c>
      <c r="B64" s="206"/>
      <c r="C64" s="126"/>
    </row>
    <row r="65" spans="1:3" s="131" customFormat="1" x14ac:dyDescent="0.2">
      <c r="A65" s="170">
        <f>A63+1</f>
        <v>39</v>
      </c>
      <c r="B65" s="163" t="s">
        <v>442</v>
      </c>
      <c r="C65" s="130"/>
    </row>
    <row r="66" spans="1:3" s="131" customFormat="1" x14ac:dyDescent="0.2">
      <c r="A66" s="65">
        <f t="shared" ref="A66:A79" si="1">A65+1</f>
        <v>40</v>
      </c>
      <c r="B66" s="132" t="s">
        <v>443</v>
      </c>
      <c r="C66" s="130"/>
    </row>
    <row r="67" spans="1:3" s="131" customFormat="1" x14ac:dyDescent="0.2">
      <c r="A67" s="65">
        <f t="shared" si="1"/>
        <v>41</v>
      </c>
      <c r="B67" s="34" t="s">
        <v>418</v>
      </c>
      <c r="C67" s="130"/>
    </row>
    <row r="68" spans="1:3" s="131" customFormat="1" x14ac:dyDescent="0.2">
      <c r="A68" s="141">
        <f t="shared" si="1"/>
        <v>42</v>
      </c>
      <c r="B68" s="34" t="s">
        <v>419</v>
      </c>
      <c r="C68" s="130"/>
    </row>
    <row r="69" spans="1:3" ht="15" x14ac:dyDescent="0.25">
      <c r="A69" s="298" t="s">
        <v>445</v>
      </c>
      <c r="B69" s="299"/>
      <c r="C69" s="181"/>
    </row>
    <row r="70" spans="1:3" ht="15" customHeight="1" thickBot="1" x14ac:dyDescent="0.25">
      <c r="A70" s="204" t="s">
        <v>227</v>
      </c>
      <c r="B70" s="206"/>
      <c r="C70" s="27"/>
    </row>
    <row r="71" spans="1:3" s="131" customFormat="1" x14ac:dyDescent="0.2">
      <c r="A71" s="141">
        <f>A68+1</f>
        <v>43</v>
      </c>
      <c r="B71" s="133" t="s">
        <v>444</v>
      </c>
      <c r="C71" s="130"/>
    </row>
    <row r="72" spans="1:3" s="131" customFormat="1" x14ac:dyDescent="0.2">
      <c r="A72" s="65">
        <f t="shared" si="1"/>
        <v>44</v>
      </c>
      <c r="B72" s="134" t="s">
        <v>446</v>
      </c>
      <c r="C72" s="130"/>
    </row>
    <row r="73" spans="1:3" s="131" customFormat="1" x14ac:dyDescent="0.2">
      <c r="A73" s="141">
        <f t="shared" si="1"/>
        <v>45</v>
      </c>
      <c r="B73" s="132" t="s">
        <v>447</v>
      </c>
      <c r="C73" s="130"/>
    </row>
    <row r="74" spans="1:3" s="131" customFormat="1" ht="13.5" thickBot="1" x14ac:dyDescent="0.25">
      <c r="A74" s="204" t="s">
        <v>448</v>
      </c>
      <c r="B74" s="206"/>
      <c r="C74" s="130"/>
    </row>
    <row r="75" spans="1:3" s="131" customFormat="1" x14ac:dyDescent="0.2">
      <c r="A75" s="141">
        <f>A73+1</f>
        <v>46</v>
      </c>
      <c r="B75" s="133" t="s">
        <v>449</v>
      </c>
      <c r="C75" s="130"/>
    </row>
    <row r="76" spans="1:3" s="131" customFormat="1" x14ac:dyDescent="0.2">
      <c r="A76" s="65">
        <f t="shared" si="1"/>
        <v>47</v>
      </c>
      <c r="B76" s="132" t="s">
        <v>420</v>
      </c>
      <c r="C76" s="130"/>
    </row>
    <row r="77" spans="1:3" s="131" customFormat="1" x14ac:dyDescent="0.2">
      <c r="A77" s="65">
        <f t="shared" si="1"/>
        <v>48</v>
      </c>
      <c r="B77" s="132" t="s">
        <v>421</v>
      </c>
      <c r="C77" s="130"/>
    </row>
    <row r="78" spans="1:3" s="131" customFormat="1" x14ac:dyDescent="0.2">
      <c r="A78" s="65">
        <f t="shared" si="1"/>
        <v>49</v>
      </c>
      <c r="B78" s="133" t="s">
        <v>450</v>
      </c>
      <c r="C78" s="130"/>
    </row>
    <row r="79" spans="1:3" s="131" customFormat="1" x14ac:dyDescent="0.2">
      <c r="A79" s="65">
        <f t="shared" si="1"/>
        <v>50</v>
      </c>
      <c r="B79" s="134" t="s">
        <v>451</v>
      </c>
      <c r="C79" s="130"/>
    </row>
    <row r="80" spans="1:3" s="131" customFormat="1" x14ac:dyDescent="0.2">
      <c r="A80" s="141">
        <f>A79+1</f>
        <v>51</v>
      </c>
      <c r="B80" s="134" t="s">
        <v>452</v>
      </c>
      <c r="C80" s="130"/>
    </row>
    <row r="81" spans="1:3" s="131" customFormat="1" ht="15" x14ac:dyDescent="0.25">
      <c r="A81" s="298" t="s">
        <v>453</v>
      </c>
      <c r="B81" s="299"/>
      <c r="C81" s="182"/>
    </row>
    <row r="82" spans="1:3" s="131" customFormat="1" x14ac:dyDescent="0.2">
      <c r="A82" s="178">
        <f>A80+1</f>
        <v>52</v>
      </c>
      <c r="B82" s="83" t="s">
        <v>458</v>
      </c>
      <c r="C82" s="130"/>
    </row>
    <row r="83" spans="1:3" s="131" customFormat="1" x14ac:dyDescent="0.2">
      <c r="A83" s="179">
        <f>A82+1</f>
        <v>53</v>
      </c>
      <c r="B83" s="83" t="s">
        <v>454</v>
      </c>
      <c r="C83" s="130"/>
    </row>
    <row r="84" spans="1:3" s="131" customFormat="1" x14ac:dyDescent="0.2">
      <c r="A84" s="179">
        <f>A83+1</f>
        <v>54</v>
      </c>
      <c r="B84" s="83" t="s">
        <v>456</v>
      </c>
      <c r="C84" s="130"/>
    </row>
    <row r="85" spans="1:3" s="131" customFormat="1" x14ac:dyDescent="0.2">
      <c r="A85" s="179">
        <f>A84+1</f>
        <v>55</v>
      </c>
      <c r="B85" s="83" t="s">
        <v>455</v>
      </c>
      <c r="C85" s="130"/>
    </row>
    <row r="86" spans="1:3" s="131" customFormat="1" x14ac:dyDescent="0.2">
      <c r="A86" s="179">
        <f>A85+1</f>
        <v>56</v>
      </c>
      <c r="B86" s="83" t="s">
        <v>457</v>
      </c>
      <c r="C86" s="130"/>
    </row>
    <row r="87" spans="1:3" x14ac:dyDescent="0.2">
      <c r="A87" s="141">
        <f>A86+1</f>
        <v>57</v>
      </c>
      <c r="B87" s="83" t="s">
        <v>459</v>
      </c>
      <c r="C87" s="130"/>
    </row>
    <row r="88" spans="1:3" x14ac:dyDescent="0.2">
      <c r="A88" s="270" t="s">
        <v>226</v>
      </c>
      <c r="B88" s="271"/>
      <c r="C88" s="136"/>
    </row>
    <row r="89" spans="1:3" x14ac:dyDescent="0.2">
      <c r="A89" s="129"/>
      <c r="B89" s="134"/>
      <c r="C89" s="130"/>
    </row>
    <row r="90" spans="1:3" x14ac:dyDescent="0.2">
      <c r="A90" s="259" t="s">
        <v>175</v>
      </c>
      <c r="B90" s="260"/>
      <c r="C90" s="111"/>
    </row>
    <row r="91" spans="1:3" x14ac:dyDescent="0.2">
      <c r="A91" s="235" t="s">
        <v>228</v>
      </c>
      <c r="B91" s="260"/>
      <c r="C91" s="158">
        <f>A87*10</f>
        <v>570</v>
      </c>
    </row>
    <row r="92" spans="1:3" x14ac:dyDescent="0.2">
      <c r="A92" s="235" t="s">
        <v>460</v>
      </c>
      <c r="B92" s="237"/>
      <c r="C92" s="158">
        <f>C90/C91*10</f>
        <v>0</v>
      </c>
    </row>
    <row r="93" spans="1:3" ht="13.5" thickBot="1" x14ac:dyDescent="0.25">
      <c r="A93" s="70"/>
      <c r="B93" s="12"/>
      <c r="C93" s="32"/>
    </row>
  </sheetData>
  <mergeCells count="31">
    <mergeCell ref="A1:B1"/>
    <mergeCell ref="A2:B2"/>
    <mergeCell ref="A4:B4"/>
    <mergeCell ref="A5:B5"/>
    <mergeCell ref="A6:B6"/>
    <mergeCell ref="A90:B90"/>
    <mergeCell ref="A64:B64"/>
    <mergeCell ref="A15:B15"/>
    <mergeCell ref="A20:B20"/>
    <mergeCell ref="A25:B25"/>
    <mergeCell ref="A42:B42"/>
    <mergeCell ref="A48:B48"/>
    <mergeCell ref="A55:B55"/>
    <mergeCell ref="A57:B57"/>
    <mergeCell ref="A58:B58"/>
    <mergeCell ref="A91:B91"/>
    <mergeCell ref="A92:B92"/>
    <mergeCell ref="A60:B60"/>
    <mergeCell ref="A7:B7"/>
    <mergeCell ref="A36:B36"/>
    <mergeCell ref="A28:B28"/>
    <mergeCell ref="A59:B59"/>
    <mergeCell ref="A88:B88"/>
    <mergeCell ref="A19:B19"/>
    <mergeCell ref="A41:B41"/>
    <mergeCell ref="A81:B81"/>
    <mergeCell ref="A69:B69"/>
    <mergeCell ref="A70:B70"/>
    <mergeCell ref="A74:B74"/>
    <mergeCell ref="A53:B53"/>
    <mergeCell ref="A54:B54"/>
  </mergeCells>
  <phoneticPr fontId="0" type="noConversion"/>
  <pageMargins left="0.70866141732283472" right="0.70866141732283472" top="0.70866141732283472" bottom="0.70866141732283472" header="0.31496062992125984" footer="0.31496062992125984"/>
  <pageSetup paperSize="9" orientation="portrait" verticalDpi="300" r:id="rId1"/>
  <headerFooter alignWithMargins="0"/>
  <rowBreaks count="1" manualBreakCount="1">
    <brk id="53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102"/>
  <sheetViews>
    <sheetView topLeftCell="A61" zoomScale="80" zoomScaleNormal="80" workbookViewId="0">
      <selection activeCell="B62" sqref="B62"/>
    </sheetView>
  </sheetViews>
  <sheetFormatPr baseColWidth="10" defaultRowHeight="12.75" x14ac:dyDescent="0.2"/>
  <cols>
    <col min="1" max="1" width="10.5703125" style="33" customWidth="1"/>
    <col min="2" max="2" width="32.7109375" style="33" customWidth="1"/>
    <col min="3" max="3" width="11.140625" style="98" customWidth="1"/>
    <col min="4" max="4" width="11.140625" style="101" customWidth="1"/>
    <col min="5" max="5" width="14.5703125" bestFit="1" customWidth="1"/>
  </cols>
  <sheetData>
    <row r="1" spans="1:5" ht="26.25" customHeight="1" x14ac:dyDescent="0.4">
      <c r="A1" s="207" t="s">
        <v>69</v>
      </c>
      <c r="B1" s="208"/>
      <c r="C1" s="208"/>
      <c r="D1" s="208"/>
      <c r="E1" s="8"/>
    </row>
    <row r="2" spans="1:5" ht="25.5" customHeight="1" thickBot="1" x14ac:dyDescent="0.45">
      <c r="A2" s="209" t="s">
        <v>70</v>
      </c>
      <c r="B2" s="210"/>
      <c r="C2" s="210"/>
      <c r="D2" s="211"/>
      <c r="E2" s="10"/>
    </row>
    <row r="3" spans="1:5" ht="9.75" customHeight="1" thickBot="1" x14ac:dyDescent="0.45">
      <c r="A3" s="184"/>
      <c r="B3" s="186"/>
      <c r="C3" s="186"/>
      <c r="D3" s="185"/>
      <c r="E3" s="117"/>
    </row>
    <row r="4" spans="1:5" ht="25.5" customHeight="1" x14ac:dyDescent="0.4">
      <c r="A4" s="212" t="s">
        <v>82</v>
      </c>
      <c r="B4" s="213"/>
      <c r="C4" s="213"/>
      <c r="D4" s="214"/>
      <c r="E4" s="11" t="s">
        <v>0</v>
      </c>
    </row>
    <row r="5" spans="1:5" ht="25.5" customHeight="1" thickBot="1" x14ac:dyDescent="0.45">
      <c r="A5" s="215" t="s">
        <v>468</v>
      </c>
      <c r="B5" s="216"/>
      <c r="C5" s="216"/>
      <c r="D5" s="217"/>
      <c r="E5" s="13"/>
    </row>
    <row r="6" spans="1:5" ht="12.75" customHeight="1" x14ac:dyDescent="0.4">
      <c r="A6" s="90"/>
      <c r="B6" s="92"/>
      <c r="C6" s="95"/>
      <c r="D6" s="99"/>
      <c r="E6" s="11"/>
    </row>
    <row r="7" spans="1:5" x14ac:dyDescent="0.2">
      <c r="A7" s="218" t="s">
        <v>124</v>
      </c>
      <c r="B7" s="219"/>
      <c r="C7" s="219"/>
      <c r="D7" s="220"/>
      <c r="E7" s="15"/>
    </row>
    <row r="8" spans="1:5" x14ac:dyDescent="0.2">
      <c r="A8" s="91"/>
      <c r="B8" s="93"/>
      <c r="C8" s="96"/>
      <c r="D8" s="100"/>
      <c r="E8" s="15"/>
    </row>
    <row r="9" spans="1:5" ht="13.5" thickBot="1" x14ac:dyDescent="0.25">
      <c r="A9" s="204" t="s">
        <v>83</v>
      </c>
      <c r="B9" s="205"/>
      <c r="C9" s="205"/>
      <c r="D9" s="206"/>
      <c r="E9" s="105"/>
    </row>
    <row r="10" spans="1:5" x14ac:dyDescent="0.2">
      <c r="A10" s="157">
        <v>1</v>
      </c>
      <c r="B10" s="194" t="s">
        <v>310</v>
      </c>
      <c r="C10" s="103" t="s">
        <v>3</v>
      </c>
      <c r="D10" s="104" t="s">
        <v>1</v>
      </c>
      <c r="E10" s="26"/>
    </row>
    <row r="11" spans="1:5" x14ac:dyDescent="0.2">
      <c r="A11" s="65">
        <f>A10+1</f>
        <v>2</v>
      </c>
      <c r="B11" s="34" t="s">
        <v>93</v>
      </c>
      <c r="C11" s="102" t="s">
        <v>32</v>
      </c>
      <c r="D11" s="60" t="s">
        <v>1</v>
      </c>
      <c r="E11" s="16"/>
    </row>
    <row r="12" spans="1:5" x14ac:dyDescent="0.2">
      <c r="A12" s="65">
        <f t="shared" ref="A12:A20" si="0">A11+1</f>
        <v>3</v>
      </c>
      <c r="B12" s="195" t="s">
        <v>306</v>
      </c>
      <c r="C12" s="102" t="s">
        <v>25</v>
      </c>
      <c r="D12" s="60" t="s">
        <v>1</v>
      </c>
      <c r="E12" s="16"/>
    </row>
    <row r="13" spans="1:5" x14ac:dyDescent="0.2">
      <c r="A13" s="65">
        <f t="shared" si="0"/>
        <v>4</v>
      </c>
      <c r="B13" s="34" t="s">
        <v>307</v>
      </c>
      <c r="C13" s="102" t="s">
        <v>2</v>
      </c>
      <c r="D13" s="60" t="s">
        <v>1</v>
      </c>
      <c r="E13" s="16"/>
    </row>
    <row r="14" spans="1:5" x14ac:dyDescent="0.2">
      <c r="A14" s="65">
        <f t="shared" si="0"/>
        <v>5</v>
      </c>
      <c r="B14" s="34" t="s">
        <v>308</v>
      </c>
      <c r="C14" s="172" t="s">
        <v>31</v>
      </c>
      <c r="D14" s="60" t="s">
        <v>8</v>
      </c>
      <c r="E14" s="16"/>
    </row>
    <row r="15" spans="1:5" x14ac:dyDescent="0.2">
      <c r="A15" s="65">
        <f>A14+1</f>
        <v>6</v>
      </c>
      <c r="B15" s="34" t="s">
        <v>94</v>
      </c>
      <c r="C15" s="102" t="s">
        <v>30</v>
      </c>
      <c r="D15" s="60" t="s">
        <v>1</v>
      </c>
      <c r="E15" s="16"/>
    </row>
    <row r="16" spans="1:5" x14ac:dyDescent="0.2">
      <c r="A16" s="65">
        <f t="shared" si="0"/>
        <v>7</v>
      </c>
      <c r="B16" s="34" t="s">
        <v>97</v>
      </c>
      <c r="C16" s="102" t="s">
        <v>11</v>
      </c>
      <c r="D16" s="60" t="s">
        <v>8</v>
      </c>
      <c r="E16" s="16"/>
    </row>
    <row r="17" spans="1:5" x14ac:dyDescent="0.2">
      <c r="A17" s="65">
        <f t="shared" si="0"/>
        <v>8</v>
      </c>
      <c r="B17" s="34" t="s">
        <v>98</v>
      </c>
      <c r="C17" s="102" t="s">
        <v>31</v>
      </c>
      <c r="D17" s="60" t="s">
        <v>8</v>
      </c>
      <c r="E17" s="16"/>
    </row>
    <row r="18" spans="1:5" x14ac:dyDescent="0.2">
      <c r="A18" s="65">
        <f t="shared" si="0"/>
        <v>9</v>
      </c>
      <c r="B18" s="195" t="s">
        <v>309</v>
      </c>
      <c r="C18" s="102" t="s">
        <v>3</v>
      </c>
      <c r="D18" s="60" t="s">
        <v>1</v>
      </c>
      <c r="E18" s="16"/>
    </row>
    <row r="19" spans="1:5" x14ac:dyDescent="0.2">
      <c r="A19" s="65">
        <f t="shared" si="0"/>
        <v>10</v>
      </c>
      <c r="B19" s="34" t="s">
        <v>95</v>
      </c>
      <c r="C19" s="102" t="s">
        <v>3</v>
      </c>
      <c r="D19" s="60" t="s">
        <v>1</v>
      </c>
      <c r="E19" s="16"/>
    </row>
    <row r="20" spans="1:5" x14ac:dyDescent="0.2">
      <c r="A20" s="141">
        <f t="shared" si="0"/>
        <v>11</v>
      </c>
      <c r="B20" s="34" t="s">
        <v>96</v>
      </c>
      <c r="C20" s="102" t="s">
        <v>9</v>
      </c>
      <c r="D20" s="60" t="s">
        <v>8</v>
      </c>
      <c r="E20" s="16"/>
    </row>
    <row r="21" spans="1:5" x14ac:dyDescent="0.2">
      <c r="A21" s="226" t="s">
        <v>85</v>
      </c>
      <c r="B21" s="227"/>
      <c r="C21" s="227"/>
      <c r="D21" s="228"/>
      <c r="E21" s="51"/>
    </row>
    <row r="22" spans="1:5" x14ac:dyDescent="0.2">
      <c r="A22" s="37"/>
      <c r="B22" s="94"/>
      <c r="C22" s="97"/>
      <c r="D22" s="94"/>
      <c r="E22" s="16"/>
    </row>
    <row r="23" spans="1:5" ht="13.5" thickBot="1" x14ac:dyDescent="0.25">
      <c r="A23" s="229" t="s">
        <v>84</v>
      </c>
      <c r="B23" s="230"/>
      <c r="C23" s="230"/>
      <c r="D23" s="231"/>
      <c r="E23" s="27"/>
    </row>
    <row r="24" spans="1:5" x14ac:dyDescent="0.2">
      <c r="A24" s="157">
        <f>A20+1</f>
        <v>12</v>
      </c>
      <c r="B24" s="52" t="s">
        <v>99</v>
      </c>
      <c r="C24" s="103" t="s">
        <v>3</v>
      </c>
      <c r="D24" s="104" t="s">
        <v>1</v>
      </c>
      <c r="E24" s="26"/>
    </row>
    <row r="25" spans="1:5" x14ac:dyDescent="0.2">
      <c r="A25" s="65">
        <f t="shared" ref="A25:A37" si="1">A24+1</f>
        <v>13</v>
      </c>
      <c r="B25" s="34" t="s">
        <v>100</v>
      </c>
      <c r="C25" s="102" t="s">
        <v>33</v>
      </c>
      <c r="D25" s="60" t="s">
        <v>8</v>
      </c>
      <c r="E25" s="16"/>
    </row>
    <row r="26" spans="1:5" x14ac:dyDescent="0.2">
      <c r="A26" s="65">
        <f t="shared" si="1"/>
        <v>14</v>
      </c>
      <c r="B26" s="34" t="s">
        <v>101</v>
      </c>
      <c r="C26" s="102" t="s">
        <v>10</v>
      </c>
      <c r="D26" s="60" t="s">
        <v>1</v>
      </c>
      <c r="E26" s="16"/>
    </row>
    <row r="27" spans="1:5" x14ac:dyDescent="0.2">
      <c r="A27" s="65">
        <f t="shared" si="1"/>
        <v>15</v>
      </c>
      <c r="B27" s="34" t="s">
        <v>102</v>
      </c>
      <c r="C27" s="102" t="s">
        <v>10</v>
      </c>
      <c r="D27" s="60" t="s">
        <v>1</v>
      </c>
      <c r="E27" s="16"/>
    </row>
    <row r="28" spans="1:5" x14ac:dyDescent="0.2">
      <c r="A28" s="65">
        <f t="shared" si="1"/>
        <v>16</v>
      </c>
      <c r="B28" s="34" t="s">
        <v>103</v>
      </c>
      <c r="C28" s="102" t="s">
        <v>12</v>
      </c>
      <c r="D28" s="60" t="s">
        <v>1</v>
      </c>
      <c r="E28" s="16"/>
    </row>
    <row r="29" spans="1:5" x14ac:dyDescent="0.2">
      <c r="A29" s="65">
        <f t="shared" si="1"/>
        <v>17</v>
      </c>
      <c r="B29" s="195" t="s">
        <v>312</v>
      </c>
      <c r="C29" s="102" t="s">
        <v>23</v>
      </c>
      <c r="D29" s="60" t="s">
        <v>8</v>
      </c>
      <c r="E29" s="16"/>
    </row>
    <row r="30" spans="1:5" x14ac:dyDescent="0.2">
      <c r="A30" s="65">
        <f t="shared" si="1"/>
        <v>18</v>
      </c>
      <c r="B30" s="34" t="s">
        <v>105</v>
      </c>
      <c r="C30" s="102" t="s">
        <v>34</v>
      </c>
      <c r="D30" s="60" t="s">
        <v>8</v>
      </c>
      <c r="E30" s="16"/>
    </row>
    <row r="31" spans="1:5" x14ac:dyDescent="0.2">
      <c r="A31" s="65">
        <f t="shared" si="1"/>
        <v>19</v>
      </c>
      <c r="B31" s="34" t="s">
        <v>104</v>
      </c>
      <c r="C31" s="102" t="s">
        <v>7</v>
      </c>
      <c r="D31" s="60" t="s">
        <v>8</v>
      </c>
      <c r="E31" s="16"/>
    </row>
    <row r="32" spans="1:5" x14ac:dyDescent="0.2">
      <c r="A32" s="65">
        <f t="shared" si="1"/>
        <v>20</v>
      </c>
      <c r="B32" s="34" t="s">
        <v>106</v>
      </c>
      <c r="C32" s="102" t="s">
        <v>3</v>
      </c>
      <c r="D32" s="60" t="s">
        <v>1</v>
      </c>
      <c r="E32" s="16"/>
    </row>
    <row r="33" spans="1:5" x14ac:dyDescent="0.2">
      <c r="A33" s="65">
        <f t="shared" si="1"/>
        <v>21</v>
      </c>
      <c r="B33" s="34" t="s">
        <v>107</v>
      </c>
      <c r="C33" s="102" t="s">
        <v>6</v>
      </c>
      <c r="D33" s="60" t="s">
        <v>1</v>
      </c>
      <c r="E33" s="16"/>
    </row>
    <row r="34" spans="1:5" x14ac:dyDescent="0.2">
      <c r="A34" s="65">
        <f t="shared" si="1"/>
        <v>22</v>
      </c>
      <c r="B34" s="34" t="s">
        <v>108</v>
      </c>
      <c r="C34" s="102" t="s">
        <v>9</v>
      </c>
      <c r="D34" s="60" t="s">
        <v>8</v>
      </c>
      <c r="E34" s="16"/>
    </row>
    <row r="35" spans="1:5" x14ac:dyDescent="0.2">
      <c r="A35" s="65">
        <f t="shared" si="1"/>
        <v>23</v>
      </c>
      <c r="B35" s="34" t="s">
        <v>311</v>
      </c>
      <c r="C35" s="102" t="s">
        <v>2</v>
      </c>
      <c r="D35" s="60" t="s">
        <v>1</v>
      </c>
      <c r="E35" s="16"/>
    </row>
    <row r="36" spans="1:5" x14ac:dyDescent="0.2">
      <c r="A36" s="65">
        <f t="shared" si="1"/>
        <v>24</v>
      </c>
      <c r="B36" s="195" t="s">
        <v>109</v>
      </c>
      <c r="C36" s="102" t="s">
        <v>13</v>
      </c>
      <c r="D36" s="60" t="s">
        <v>8</v>
      </c>
      <c r="E36" s="16"/>
    </row>
    <row r="37" spans="1:5" x14ac:dyDescent="0.2">
      <c r="A37" s="65">
        <f t="shared" si="1"/>
        <v>25</v>
      </c>
      <c r="B37" s="34" t="s">
        <v>110</v>
      </c>
      <c r="C37" s="102" t="s">
        <v>9</v>
      </c>
      <c r="D37" s="60" t="s">
        <v>8</v>
      </c>
      <c r="E37" s="16"/>
    </row>
    <row r="38" spans="1:5" x14ac:dyDescent="0.2">
      <c r="A38" s="226" t="s">
        <v>86</v>
      </c>
      <c r="B38" s="227"/>
      <c r="C38" s="227"/>
      <c r="D38" s="228"/>
      <c r="E38" s="112"/>
    </row>
    <row r="39" spans="1:5" x14ac:dyDescent="0.2">
      <c r="A39" s="113"/>
      <c r="B39" s="109"/>
      <c r="C39" s="109"/>
      <c r="D39" s="110"/>
      <c r="E39" s="114"/>
    </row>
    <row r="40" spans="1:5" ht="13.5" thickBot="1" x14ac:dyDescent="0.25">
      <c r="A40" s="229" t="s">
        <v>148</v>
      </c>
      <c r="B40" s="230"/>
      <c r="C40" s="230"/>
      <c r="D40" s="231"/>
      <c r="E40" s="105"/>
    </row>
    <row r="41" spans="1:5" x14ac:dyDescent="0.2">
      <c r="A41" s="157">
        <f>A37+1</f>
        <v>26</v>
      </c>
      <c r="B41" s="194" t="s">
        <v>313</v>
      </c>
      <c r="C41" s="103" t="s">
        <v>5</v>
      </c>
      <c r="D41" s="60" t="s">
        <v>1</v>
      </c>
      <c r="E41" s="26"/>
    </row>
    <row r="42" spans="1:5" x14ac:dyDescent="0.2">
      <c r="A42" s="65">
        <f t="shared" ref="A42:A50" si="2">A41+1</f>
        <v>27</v>
      </c>
      <c r="B42" s="34" t="s">
        <v>111</v>
      </c>
      <c r="C42" s="102" t="s">
        <v>3</v>
      </c>
      <c r="D42" s="60" t="s">
        <v>1</v>
      </c>
      <c r="E42" s="16"/>
    </row>
    <row r="43" spans="1:5" x14ac:dyDescent="0.2">
      <c r="A43" s="65">
        <f t="shared" si="2"/>
        <v>28</v>
      </c>
      <c r="B43" s="195" t="s">
        <v>314</v>
      </c>
      <c r="C43" s="102" t="s">
        <v>25</v>
      </c>
      <c r="D43" s="60" t="s">
        <v>35</v>
      </c>
      <c r="E43" s="16"/>
    </row>
    <row r="44" spans="1:5" x14ac:dyDescent="0.2">
      <c r="A44" s="65">
        <f t="shared" si="2"/>
        <v>29</v>
      </c>
      <c r="B44" s="195" t="s">
        <v>315</v>
      </c>
      <c r="C44" s="102" t="s">
        <v>24</v>
      </c>
      <c r="D44" s="60" t="s">
        <v>35</v>
      </c>
      <c r="E44" s="16"/>
    </row>
    <row r="45" spans="1:5" x14ac:dyDescent="0.2">
      <c r="A45" s="65">
        <f t="shared" si="2"/>
        <v>30</v>
      </c>
      <c r="B45" s="34" t="s">
        <v>112</v>
      </c>
      <c r="C45" s="102" t="s">
        <v>7</v>
      </c>
      <c r="D45" s="60" t="s">
        <v>8</v>
      </c>
      <c r="E45" s="16"/>
    </row>
    <row r="46" spans="1:5" x14ac:dyDescent="0.2">
      <c r="A46" s="65">
        <f t="shared" si="2"/>
        <v>31</v>
      </c>
      <c r="B46" s="34" t="s">
        <v>113</v>
      </c>
      <c r="C46" s="102" t="s">
        <v>5</v>
      </c>
      <c r="D46" s="60" t="s">
        <v>1</v>
      </c>
      <c r="E46" s="16"/>
    </row>
    <row r="47" spans="1:5" x14ac:dyDescent="0.2">
      <c r="A47" s="65">
        <f>A46+1</f>
        <v>32</v>
      </c>
      <c r="B47" s="34" t="s">
        <v>114</v>
      </c>
      <c r="C47" s="102" t="s">
        <v>10</v>
      </c>
      <c r="D47" s="60" t="s">
        <v>1</v>
      </c>
      <c r="E47" s="16"/>
    </row>
    <row r="48" spans="1:5" x14ac:dyDescent="0.2">
      <c r="A48" s="65">
        <f t="shared" si="2"/>
        <v>33</v>
      </c>
      <c r="B48" s="34" t="s">
        <v>115</v>
      </c>
      <c r="C48" s="102" t="s">
        <v>3</v>
      </c>
      <c r="D48" s="60" t="s">
        <v>1</v>
      </c>
      <c r="E48" s="16"/>
    </row>
    <row r="49" spans="1:5" x14ac:dyDescent="0.2">
      <c r="A49" s="65">
        <f t="shared" si="2"/>
        <v>34</v>
      </c>
      <c r="B49" s="34" t="s">
        <v>116</v>
      </c>
      <c r="C49" s="102" t="s">
        <v>2</v>
      </c>
      <c r="D49" s="60" t="s">
        <v>1</v>
      </c>
      <c r="E49" s="16"/>
    </row>
    <row r="50" spans="1:5" x14ac:dyDescent="0.2">
      <c r="A50" s="65">
        <f t="shared" si="2"/>
        <v>35</v>
      </c>
      <c r="B50" s="34" t="s">
        <v>117</v>
      </c>
      <c r="C50" s="102" t="s">
        <v>34</v>
      </c>
      <c r="D50" s="60" t="s">
        <v>8</v>
      </c>
      <c r="E50" s="16"/>
    </row>
    <row r="51" spans="1:5" ht="13.5" thickBot="1" x14ac:dyDescent="0.25">
      <c r="A51" s="226" t="s">
        <v>87</v>
      </c>
      <c r="B51" s="227"/>
      <c r="C51" s="227"/>
      <c r="D51" s="228"/>
      <c r="E51" s="51"/>
    </row>
    <row r="52" spans="1:5" ht="30" x14ac:dyDescent="0.4">
      <c r="A52" s="207" t="s">
        <v>88</v>
      </c>
      <c r="B52" s="208"/>
      <c r="C52" s="208"/>
      <c r="D52" s="208"/>
      <c r="E52" s="8"/>
    </row>
    <row r="53" spans="1:5" ht="30.75" thickBot="1" x14ac:dyDescent="0.45">
      <c r="A53" s="209" t="s">
        <v>70</v>
      </c>
      <c r="B53" s="210"/>
      <c r="C53" s="210"/>
      <c r="D53" s="211"/>
      <c r="E53" s="10"/>
    </row>
    <row r="54" spans="1:5" ht="10.5" customHeight="1" thickBot="1" x14ac:dyDescent="0.45">
      <c r="A54" s="184"/>
      <c r="B54" s="186"/>
      <c r="C54" s="186"/>
      <c r="D54" s="185"/>
      <c r="E54" s="117"/>
    </row>
    <row r="55" spans="1:5" ht="26.25" x14ac:dyDescent="0.4">
      <c r="A55" s="212" t="s">
        <v>89</v>
      </c>
      <c r="B55" s="213"/>
      <c r="C55" s="213"/>
      <c r="D55" s="214"/>
      <c r="E55" s="11" t="s">
        <v>0</v>
      </c>
    </row>
    <row r="56" spans="1:5" ht="27" thickBot="1" x14ac:dyDescent="0.45">
      <c r="A56" s="223" t="s">
        <v>468</v>
      </c>
      <c r="B56" s="224"/>
      <c r="C56" s="224"/>
      <c r="D56" s="225"/>
      <c r="E56" s="13"/>
    </row>
    <row r="57" spans="1:5" ht="13.5" thickBot="1" x14ac:dyDescent="0.25">
      <c r="A57" s="221" t="s">
        <v>90</v>
      </c>
      <c r="B57" s="222"/>
      <c r="C57" s="222"/>
      <c r="D57" s="222"/>
      <c r="E57" s="105"/>
    </row>
    <row r="58" spans="1:5" x14ac:dyDescent="0.2">
      <c r="A58" s="157">
        <f>A50+1</f>
        <v>36</v>
      </c>
      <c r="B58" s="34" t="s">
        <v>235</v>
      </c>
      <c r="C58" s="103" t="s">
        <v>6</v>
      </c>
      <c r="D58" s="104" t="s">
        <v>1</v>
      </c>
      <c r="E58" s="26"/>
    </row>
    <row r="59" spans="1:5" x14ac:dyDescent="0.2">
      <c r="A59" s="65">
        <f t="shared" ref="A59:A65" si="3">A58+1</f>
        <v>37</v>
      </c>
      <c r="B59" s="195" t="s">
        <v>316</v>
      </c>
      <c r="C59" s="102" t="s">
        <v>25</v>
      </c>
      <c r="D59" s="60" t="s">
        <v>1</v>
      </c>
      <c r="E59" s="16"/>
    </row>
    <row r="60" spans="1:5" x14ac:dyDescent="0.2">
      <c r="A60" s="65">
        <f t="shared" si="3"/>
        <v>38</v>
      </c>
      <c r="B60" s="34" t="s">
        <v>317</v>
      </c>
      <c r="C60" s="102" t="s">
        <v>3</v>
      </c>
      <c r="D60" s="60" t="s">
        <v>1</v>
      </c>
      <c r="E60" s="16"/>
    </row>
    <row r="61" spans="1:5" x14ac:dyDescent="0.2">
      <c r="A61" s="65">
        <f t="shared" si="3"/>
        <v>39</v>
      </c>
      <c r="B61" s="34" t="s">
        <v>318</v>
      </c>
      <c r="C61" s="102" t="s">
        <v>5</v>
      </c>
      <c r="D61" s="60" t="s">
        <v>1</v>
      </c>
      <c r="E61" s="16"/>
    </row>
    <row r="62" spans="1:5" x14ac:dyDescent="0.2">
      <c r="A62" s="65">
        <f t="shared" si="3"/>
        <v>40</v>
      </c>
      <c r="B62" s="34" t="s">
        <v>118</v>
      </c>
      <c r="C62" s="102" t="s">
        <v>4</v>
      </c>
      <c r="D62" s="60" t="s">
        <v>8</v>
      </c>
      <c r="E62" s="16"/>
    </row>
    <row r="63" spans="1:5" x14ac:dyDescent="0.2">
      <c r="A63" s="65">
        <f t="shared" si="3"/>
        <v>41</v>
      </c>
      <c r="B63" s="34" t="s">
        <v>119</v>
      </c>
      <c r="C63" s="102" t="s">
        <v>27</v>
      </c>
      <c r="D63" s="60" t="s">
        <v>1</v>
      </c>
      <c r="E63" s="16"/>
    </row>
    <row r="64" spans="1:5" x14ac:dyDescent="0.2">
      <c r="A64" s="65">
        <f t="shared" si="3"/>
        <v>42</v>
      </c>
      <c r="B64" s="34" t="s">
        <v>120</v>
      </c>
      <c r="C64" s="102" t="s">
        <v>36</v>
      </c>
      <c r="D64" s="60" t="s">
        <v>8</v>
      </c>
      <c r="E64" s="16"/>
    </row>
    <row r="65" spans="1:5" x14ac:dyDescent="0.2">
      <c r="A65" s="65">
        <f t="shared" si="3"/>
        <v>43</v>
      </c>
      <c r="B65" s="34" t="s">
        <v>121</v>
      </c>
      <c r="C65" s="102" t="s">
        <v>27</v>
      </c>
      <c r="D65" s="60" t="s">
        <v>8</v>
      </c>
      <c r="E65" s="16"/>
    </row>
    <row r="66" spans="1:5" ht="13.5" thickBot="1" x14ac:dyDescent="0.25">
      <c r="A66" s="226" t="s">
        <v>91</v>
      </c>
      <c r="B66" s="227"/>
      <c r="C66" s="227"/>
      <c r="D66" s="228"/>
      <c r="E66" s="54"/>
    </row>
    <row r="67" spans="1:5" x14ac:dyDescent="0.2">
      <c r="A67" s="37"/>
      <c r="B67" s="94"/>
      <c r="C67" s="97"/>
      <c r="D67" s="94"/>
      <c r="E67" s="16"/>
    </row>
    <row r="68" spans="1:5" ht="13.5" thickBot="1" x14ac:dyDescent="0.25">
      <c r="A68" s="229" t="s">
        <v>122</v>
      </c>
      <c r="B68" s="230"/>
      <c r="C68" s="230"/>
      <c r="D68" s="231"/>
      <c r="E68" s="27"/>
    </row>
    <row r="69" spans="1:5" ht="13.5" thickBot="1" x14ac:dyDescent="0.25">
      <c r="A69" s="141">
        <f>A65+1</f>
        <v>44</v>
      </c>
      <c r="B69" s="244" t="s">
        <v>123</v>
      </c>
      <c r="C69" s="245"/>
      <c r="D69" s="246"/>
      <c r="E69" s="115"/>
    </row>
    <row r="70" spans="1:5" ht="13.5" thickBot="1" x14ac:dyDescent="0.25">
      <c r="A70" s="65">
        <f>A69+1</f>
        <v>45</v>
      </c>
      <c r="B70" s="244" t="s">
        <v>125</v>
      </c>
      <c r="C70" s="245"/>
      <c r="D70" s="246"/>
      <c r="E70" s="19"/>
    </row>
    <row r="71" spans="1:5" ht="13.5" thickBot="1" x14ac:dyDescent="0.25">
      <c r="A71" s="65">
        <f>A70+1</f>
        <v>46</v>
      </c>
      <c r="B71" s="244" t="s">
        <v>126</v>
      </c>
      <c r="C71" s="245"/>
      <c r="D71" s="246"/>
      <c r="E71" s="20"/>
    </row>
    <row r="72" spans="1:5" x14ac:dyDescent="0.2">
      <c r="A72" s="141">
        <f>A71+1</f>
        <v>47</v>
      </c>
      <c r="B72" s="244" t="s">
        <v>127</v>
      </c>
      <c r="C72" s="245"/>
      <c r="D72" s="246"/>
      <c r="E72" s="16"/>
    </row>
    <row r="73" spans="1:5" x14ac:dyDescent="0.2">
      <c r="A73" s="37"/>
      <c r="B73" s="94"/>
      <c r="C73" s="97"/>
      <c r="D73" s="94"/>
      <c r="E73" s="16"/>
    </row>
    <row r="74" spans="1:5" ht="13.5" thickBot="1" x14ac:dyDescent="0.25">
      <c r="A74" s="226" t="s">
        <v>92</v>
      </c>
      <c r="B74" s="227"/>
      <c r="C74" s="227"/>
      <c r="D74" s="228"/>
      <c r="E74" s="51"/>
    </row>
    <row r="75" spans="1:5" ht="12.75" customHeight="1" x14ac:dyDescent="0.4">
      <c r="A75" s="238"/>
      <c r="B75" s="239"/>
      <c r="C75" s="239"/>
      <c r="D75" s="240"/>
      <c r="E75" s="106"/>
    </row>
    <row r="76" spans="1:5" ht="13.5" thickBot="1" x14ac:dyDescent="0.25">
      <c r="A76" s="204" t="s">
        <v>319</v>
      </c>
      <c r="B76" s="205"/>
      <c r="C76" s="205"/>
      <c r="D76" s="206"/>
      <c r="E76" s="105"/>
    </row>
    <row r="77" spans="1:5" x14ac:dyDescent="0.2">
      <c r="A77" s="141">
        <f>A72+1</f>
        <v>48</v>
      </c>
      <c r="B77" s="52" t="s">
        <v>37</v>
      </c>
      <c r="C77" s="103" t="s">
        <v>12</v>
      </c>
      <c r="D77" s="104" t="s">
        <v>1</v>
      </c>
      <c r="E77" s="26"/>
    </row>
    <row r="78" spans="1:5" x14ac:dyDescent="0.2">
      <c r="A78" s="65">
        <f t="shared" ref="A78:A86" si="4">A77+1</f>
        <v>49</v>
      </c>
      <c r="B78" s="34" t="s">
        <v>38</v>
      </c>
      <c r="C78" s="102" t="s">
        <v>12</v>
      </c>
      <c r="D78" s="60" t="s">
        <v>1</v>
      </c>
      <c r="E78" s="16"/>
    </row>
    <row r="79" spans="1:5" x14ac:dyDescent="0.2">
      <c r="A79" s="65">
        <f t="shared" si="4"/>
        <v>50</v>
      </c>
      <c r="B79" s="34" t="s">
        <v>128</v>
      </c>
      <c r="C79" s="102" t="s">
        <v>39</v>
      </c>
      <c r="D79" s="60" t="s">
        <v>1</v>
      </c>
      <c r="E79" s="16"/>
    </row>
    <row r="80" spans="1:5" x14ac:dyDescent="0.2">
      <c r="A80" s="65">
        <f t="shared" si="4"/>
        <v>51</v>
      </c>
      <c r="B80" s="34" t="s">
        <v>129</v>
      </c>
      <c r="C80" s="102" t="s">
        <v>40</v>
      </c>
      <c r="D80" s="60" t="s">
        <v>1</v>
      </c>
      <c r="E80" s="16"/>
    </row>
    <row r="81" spans="1:5" x14ac:dyDescent="0.2">
      <c r="A81" s="65">
        <f t="shared" si="4"/>
        <v>52</v>
      </c>
      <c r="B81" s="34" t="s">
        <v>236</v>
      </c>
      <c r="C81" s="102" t="s">
        <v>41</v>
      </c>
      <c r="D81" s="60" t="s">
        <v>1</v>
      </c>
      <c r="E81" s="16"/>
    </row>
    <row r="82" spans="1:5" x14ac:dyDescent="0.2">
      <c r="A82" s="65">
        <f t="shared" si="4"/>
        <v>53</v>
      </c>
      <c r="B82" s="34" t="s">
        <v>130</v>
      </c>
      <c r="C82" s="102" t="s">
        <v>42</v>
      </c>
      <c r="D82" s="60" t="s">
        <v>1</v>
      </c>
      <c r="E82" s="16"/>
    </row>
    <row r="83" spans="1:5" x14ac:dyDescent="0.2">
      <c r="A83" s="65">
        <f t="shared" si="4"/>
        <v>54</v>
      </c>
      <c r="B83" s="34" t="s">
        <v>131</v>
      </c>
      <c r="C83" s="102" t="s">
        <v>42</v>
      </c>
      <c r="D83" s="60" t="s">
        <v>1</v>
      </c>
      <c r="E83" s="16"/>
    </row>
    <row r="84" spans="1:5" x14ac:dyDescent="0.2">
      <c r="A84" s="65">
        <f t="shared" si="4"/>
        <v>55</v>
      </c>
      <c r="B84" s="34" t="s">
        <v>132</v>
      </c>
      <c r="C84" s="102" t="s">
        <v>136</v>
      </c>
      <c r="D84" s="60" t="s">
        <v>1</v>
      </c>
      <c r="E84" s="16"/>
    </row>
    <row r="85" spans="1:5" x14ac:dyDescent="0.2">
      <c r="A85" s="65">
        <f t="shared" si="4"/>
        <v>56</v>
      </c>
      <c r="B85" s="34" t="s">
        <v>133</v>
      </c>
      <c r="C85" s="102" t="s">
        <v>136</v>
      </c>
      <c r="D85" s="60" t="s">
        <v>1</v>
      </c>
      <c r="E85" s="16"/>
    </row>
    <row r="86" spans="1:5" x14ac:dyDescent="0.2">
      <c r="A86" s="65">
        <f t="shared" si="4"/>
        <v>57</v>
      </c>
      <c r="B86" s="87" t="s">
        <v>134</v>
      </c>
      <c r="C86" s="102" t="s">
        <v>136</v>
      </c>
      <c r="D86" s="60" t="s">
        <v>1</v>
      </c>
      <c r="E86" s="16"/>
    </row>
    <row r="87" spans="1:5" x14ac:dyDescent="0.2">
      <c r="A87" s="65">
        <f>A86+1</f>
        <v>58</v>
      </c>
      <c r="B87" s="34" t="s">
        <v>135</v>
      </c>
      <c r="C87" s="102" t="s">
        <v>136</v>
      </c>
      <c r="D87" s="60" t="s">
        <v>1</v>
      </c>
      <c r="E87" s="16"/>
    </row>
    <row r="88" spans="1:5" x14ac:dyDescent="0.2">
      <c r="A88" s="253" t="s">
        <v>320</v>
      </c>
      <c r="B88" s="254"/>
      <c r="C88" s="254"/>
      <c r="D88" s="255"/>
      <c r="E88" s="61"/>
    </row>
    <row r="89" spans="1:5" x14ac:dyDescent="0.2">
      <c r="A89" s="241"/>
      <c r="B89" s="242"/>
      <c r="C89" s="242"/>
      <c r="D89" s="243"/>
      <c r="E89" s="16"/>
    </row>
    <row r="90" spans="1:5" ht="13.5" thickBot="1" x14ac:dyDescent="0.25">
      <c r="A90" s="250" t="s">
        <v>142</v>
      </c>
      <c r="B90" s="251"/>
      <c r="C90" s="251"/>
      <c r="D90" s="252"/>
      <c r="E90" s="27"/>
    </row>
    <row r="91" spans="1:5" x14ac:dyDescent="0.2">
      <c r="A91" s="141">
        <v>59</v>
      </c>
      <c r="B91" s="52" t="s">
        <v>137</v>
      </c>
      <c r="C91" s="103" t="s">
        <v>2</v>
      </c>
      <c r="D91" s="104" t="s">
        <v>1</v>
      </c>
      <c r="E91" s="26"/>
    </row>
    <row r="92" spans="1:5" x14ac:dyDescent="0.2">
      <c r="A92" s="65">
        <f>A91+1</f>
        <v>60</v>
      </c>
      <c r="B92" s="34" t="s">
        <v>138</v>
      </c>
      <c r="C92" s="102" t="s">
        <v>26</v>
      </c>
      <c r="D92" s="60" t="s">
        <v>1</v>
      </c>
      <c r="E92" s="16"/>
    </row>
    <row r="93" spans="1:5" x14ac:dyDescent="0.2">
      <c r="A93" s="65">
        <f>A92+1</f>
        <v>61</v>
      </c>
      <c r="B93" s="34" t="s">
        <v>139</v>
      </c>
      <c r="C93" s="102" t="s">
        <v>27</v>
      </c>
      <c r="D93" s="60" t="s">
        <v>1</v>
      </c>
      <c r="E93" s="16"/>
    </row>
    <row r="94" spans="1:5" x14ac:dyDescent="0.2">
      <c r="A94" s="141">
        <f>A93+1</f>
        <v>62</v>
      </c>
      <c r="B94" s="34" t="s">
        <v>140</v>
      </c>
      <c r="C94" s="102" t="s">
        <v>28</v>
      </c>
      <c r="D94" s="60" t="s">
        <v>1</v>
      </c>
      <c r="E94" s="16"/>
    </row>
    <row r="95" spans="1:5" x14ac:dyDescent="0.2">
      <c r="A95" s="65"/>
      <c r="B95" s="60"/>
      <c r="C95" s="102"/>
      <c r="D95" s="43"/>
      <c r="E95" s="16"/>
    </row>
    <row r="96" spans="1:5" x14ac:dyDescent="0.2">
      <c r="A96" s="256" t="s">
        <v>141</v>
      </c>
      <c r="B96" s="257"/>
      <c r="C96" s="257"/>
      <c r="D96" s="258"/>
      <c r="E96" s="108"/>
    </row>
    <row r="97" spans="1:5" x14ac:dyDescent="0.2">
      <c r="A97" s="37"/>
      <c r="B97" s="94"/>
      <c r="C97" s="97"/>
      <c r="D97" s="94"/>
      <c r="E97" s="16"/>
    </row>
    <row r="98" spans="1:5" x14ac:dyDescent="0.2">
      <c r="A98" s="37"/>
      <c r="B98" s="94"/>
      <c r="C98" s="97"/>
      <c r="D98" s="94"/>
      <c r="E98" s="16"/>
    </row>
    <row r="99" spans="1:5" x14ac:dyDescent="0.2">
      <c r="A99" s="232" t="s">
        <v>146</v>
      </c>
      <c r="B99" s="233"/>
      <c r="C99" s="233"/>
      <c r="D99" s="233"/>
      <c r="E99" s="111"/>
    </row>
    <row r="100" spans="1:5" x14ac:dyDescent="0.2">
      <c r="A100" s="234" t="s">
        <v>143</v>
      </c>
      <c r="B100" s="233"/>
      <c r="C100" s="233"/>
      <c r="D100" s="233"/>
      <c r="E100" s="196">
        <f>A94*10</f>
        <v>620</v>
      </c>
    </row>
    <row r="101" spans="1:5" x14ac:dyDescent="0.2">
      <c r="A101" s="235" t="s">
        <v>466</v>
      </c>
      <c r="B101" s="236"/>
      <c r="C101" s="236"/>
      <c r="D101" s="237"/>
      <c r="E101" s="158">
        <f>E99/E100*15</f>
        <v>0</v>
      </c>
    </row>
    <row r="102" spans="1:5" ht="13.5" thickBot="1" x14ac:dyDescent="0.25">
      <c r="A102" s="247"/>
      <c r="B102" s="248"/>
      <c r="C102" s="248"/>
      <c r="D102" s="249"/>
      <c r="E102" s="22"/>
    </row>
  </sheetData>
  <mergeCells count="33">
    <mergeCell ref="A102:D102"/>
    <mergeCell ref="A90:D90"/>
    <mergeCell ref="A88:D88"/>
    <mergeCell ref="A96:D96"/>
    <mergeCell ref="A76:D76"/>
    <mergeCell ref="A66:D66"/>
    <mergeCell ref="A99:D99"/>
    <mergeCell ref="A100:D100"/>
    <mergeCell ref="A101:D101"/>
    <mergeCell ref="A75:D75"/>
    <mergeCell ref="A89:D89"/>
    <mergeCell ref="A74:D74"/>
    <mergeCell ref="A68:D68"/>
    <mergeCell ref="B72:D72"/>
    <mergeCell ref="B71:D71"/>
    <mergeCell ref="B70:D70"/>
    <mergeCell ref="B69:D69"/>
    <mergeCell ref="A21:D21"/>
    <mergeCell ref="A23:D23"/>
    <mergeCell ref="A38:D38"/>
    <mergeCell ref="A40:D40"/>
    <mergeCell ref="A51:D51"/>
    <mergeCell ref="A57:D57"/>
    <mergeCell ref="A52:D52"/>
    <mergeCell ref="A53:D53"/>
    <mergeCell ref="A55:D55"/>
    <mergeCell ref="A56:D56"/>
    <mergeCell ref="A9:D9"/>
    <mergeCell ref="A1:D1"/>
    <mergeCell ref="A2:D2"/>
    <mergeCell ref="A4:D4"/>
    <mergeCell ref="A5:D5"/>
    <mergeCell ref="A7:D7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rowBreaks count="1" manualBreakCount="1">
    <brk id="51" max="16383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63"/>
  <sheetViews>
    <sheetView topLeftCell="A40" zoomScale="80" zoomScaleNormal="80" workbookViewId="0">
      <selection activeCell="B55" sqref="B55"/>
    </sheetView>
  </sheetViews>
  <sheetFormatPr baseColWidth="10" defaultRowHeight="12.75" x14ac:dyDescent="0.2"/>
  <cols>
    <col min="1" max="1" width="9.85546875" style="33" customWidth="1"/>
    <col min="2" max="2" width="53" customWidth="1"/>
    <col min="3" max="3" width="14.5703125" bestFit="1" customWidth="1"/>
  </cols>
  <sheetData>
    <row r="1" spans="1:3" ht="30" x14ac:dyDescent="0.4">
      <c r="A1" s="207" t="s">
        <v>69</v>
      </c>
      <c r="B1" s="261"/>
      <c r="C1" s="8"/>
    </row>
    <row r="2" spans="1:3" ht="30.75" thickBot="1" x14ac:dyDescent="0.45">
      <c r="A2" s="209" t="s">
        <v>70</v>
      </c>
      <c r="B2" s="211"/>
      <c r="C2" s="10"/>
    </row>
    <row r="3" spans="1:3" ht="13.5" thickBot="1" x14ac:dyDescent="0.25">
      <c r="A3" s="63"/>
      <c r="B3" s="6"/>
      <c r="C3" s="117"/>
    </row>
    <row r="4" spans="1:3" ht="26.25" x14ac:dyDescent="0.4">
      <c r="A4" s="212" t="s">
        <v>147</v>
      </c>
      <c r="B4" s="214"/>
      <c r="C4" s="11" t="s">
        <v>0</v>
      </c>
    </row>
    <row r="5" spans="1:3" ht="26.25" x14ac:dyDescent="0.4">
      <c r="A5" s="262" t="s">
        <v>468</v>
      </c>
      <c r="B5" s="263"/>
      <c r="C5" s="24"/>
    </row>
    <row r="6" spans="1:3" ht="6.75" customHeight="1" x14ac:dyDescent="0.2">
      <c r="A6" s="116"/>
      <c r="B6" s="1"/>
      <c r="C6" s="16"/>
    </row>
    <row r="7" spans="1:3" ht="13.5" thickBot="1" x14ac:dyDescent="0.25">
      <c r="A7" s="204" t="s">
        <v>142</v>
      </c>
      <c r="B7" s="206"/>
      <c r="C7" s="27"/>
    </row>
    <row r="8" spans="1:3" x14ac:dyDescent="0.2">
      <c r="A8" s="157">
        <v>1</v>
      </c>
      <c r="B8" s="83" t="s">
        <v>149</v>
      </c>
      <c r="C8" s="26"/>
    </row>
    <row r="9" spans="1:3" x14ac:dyDescent="0.2">
      <c r="A9" s="65">
        <f>A8+1</f>
        <v>2</v>
      </c>
      <c r="B9" s="75" t="s">
        <v>151</v>
      </c>
      <c r="C9" s="16"/>
    </row>
    <row r="10" spans="1:3" x14ac:dyDescent="0.2">
      <c r="A10" s="65">
        <f t="shared" ref="A10:A36" si="0">A9+1</f>
        <v>3</v>
      </c>
      <c r="B10" s="75" t="s">
        <v>150</v>
      </c>
      <c r="C10" s="16"/>
    </row>
    <row r="11" spans="1:3" x14ac:dyDescent="0.2">
      <c r="A11" s="65">
        <f t="shared" si="0"/>
        <v>4</v>
      </c>
      <c r="B11" s="75" t="s">
        <v>152</v>
      </c>
      <c r="C11" s="16"/>
    </row>
    <row r="12" spans="1:3" x14ac:dyDescent="0.2">
      <c r="A12" s="65">
        <f t="shared" si="0"/>
        <v>5</v>
      </c>
      <c r="B12" s="169" t="s">
        <v>153</v>
      </c>
      <c r="C12" s="16"/>
    </row>
    <row r="13" spans="1:3" ht="25.5" x14ac:dyDescent="0.2">
      <c r="A13" s="65">
        <f t="shared" si="0"/>
        <v>6</v>
      </c>
      <c r="B13" s="173" t="s">
        <v>154</v>
      </c>
      <c r="C13" s="16"/>
    </row>
    <row r="14" spans="1:3" x14ac:dyDescent="0.2">
      <c r="A14" s="65">
        <f t="shared" si="0"/>
        <v>7</v>
      </c>
      <c r="B14" s="75" t="s">
        <v>155</v>
      </c>
      <c r="C14" s="16"/>
    </row>
    <row r="15" spans="1:3" x14ac:dyDescent="0.2">
      <c r="A15" s="65">
        <f t="shared" si="0"/>
        <v>8</v>
      </c>
      <c r="B15" s="34" t="s">
        <v>157</v>
      </c>
      <c r="C15" s="16"/>
    </row>
    <row r="16" spans="1:3" x14ac:dyDescent="0.2">
      <c r="A16" s="65">
        <f t="shared" si="0"/>
        <v>9</v>
      </c>
      <c r="B16" s="34" t="s">
        <v>158</v>
      </c>
      <c r="C16" s="16"/>
    </row>
    <row r="17" spans="1:5" x14ac:dyDescent="0.2">
      <c r="A17" s="65">
        <f t="shared" si="0"/>
        <v>10</v>
      </c>
      <c r="B17" s="34" t="s">
        <v>159</v>
      </c>
      <c r="C17" s="16"/>
    </row>
    <row r="18" spans="1:5" x14ac:dyDescent="0.2">
      <c r="A18" s="65">
        <f t="shared" si="0"/>
        <v>11</v>
      </c>
      <c r="B18" s="34" t="s">
        <v>29</v>
      </c>
      <c r="C18" s="16"/>
    </row>
    <row r="19" spans="1:5" x14ac:dyDescent="0.2">
      <c r="A19" s="65">
        <f t="shared" si="0"/>
        <v>12</v>
      </c>
      <c r="B19" s="34" t="s">
        <v>160</v>
      </c>
      <c r="C19" s="16"/>
    </row>
    <row r="20" spans="1:5" x14ac:dyDescent="0.2">
      <c r="A20" s="65">
        <f t="shared" si="0"/>
        <v>13</v>
      </c>
      <c r="B20" s="34" t="s">
        <v>161</v>
      </c>
      <c r="C20" s="16"/>
    </row>
    <row r="21" spans="1:5" x14ac:dyDescent="0.2">
      <c r="A21" s="65">
        <f t="shared" si="0"/>
        <v>14</v>
      </c>
      <c r="B21" s="34" t="s">
        <v>162</v>
      </c>
      <c r="C21" s="16"/>
    </row>
    <row r="22" spans="1:5" x14ac:dyDescent="0.2">
      <c r="A22" s="65">
        <f t="shared" si="0"/>
        <v>15</v>
      </c>
      <c r="B22" s="34" t="s">
        <v>163</v>
      </c>
      <c r="C22" s="16"/>
    </row>
    <row r="23" spans="1:5" x14ac:dyDescent="0.2">
      <c r="A23" s="65">
        <f t="shared" si="0"/>
        <v>16</v>
      </c>
      <c r="B23" s="34" t="s">
        <v>156</v>
      </c>
      <c r="C23" s="16"/>
    </row>
    <row r="24" spans="1:5" x14ac:dyDescent="0.2">
      <c r="A24" s="65">
        <f t="shared" si="0"/>
        <v>17</v>
      </c>
      <c r="B24" s="75" t="s">
        <v>56</v>
      </c>
      <c r="C24" s="16"/>
    </row>
    <row r="25" spans="1:5" x14ac:dyDescent="0.2">
      <c r="A25" s="65">
        <f t="shared" si="0"/>
        <v>18</v>
      </c>
      <c r="B25" s="75" t="s">
        <v>57</v>
      </c>
      <c r="C25" s="16"/>
    </row>
    <row r="26" spans="1:5" x14ac:dyDescent="0.2">
      <c r="A26" s="65">
        <f t="shared" si="0"/>
        <v>19</v>
      </c>
      <c r="B26" s="75" t="s">
        <v>58</v>
      </c>
      <c r="C26" s="16"/>
      <c r="E26" s="5"/>
    </row>
    <row r="27" spans="1:5" x14ac:dyDescent="0.2">
      <c r="A27" s="65">
        <f t="shared" si="0"/>
        <v>20</v>
      </c>
      <c r="B27" s="75" t="s">
        <v>59</v>
      </c>
      <c r="C27" s="16"/>
    </row>
    <row r="28" spans="1:5" x14ac:dyDescent="0.2">
      <c r="A28" s="65">
        <f t="shared" si="0"/>
        <v>21</v>
      </c>
      <c r="B28" s="75" t="s">
        <v>60</v>
      </c>
      <c r="C28" s="16"/>
    </row>
    <row r="29" spans="1:5" x14ac:dyDescent="0.2">
      <c r="A29" s="65">
        <f t="shared" si="0"/>
        <v>22</v>
      </c>
      <c r="B29" s="75" t="s">
        <v>61</v>
      </c>
      <c r="C29" s="16"/>
    </row>
    <row r="30" spans="1:5" x14ac:dyDescent="0.2">
      <c r="A30" s="65">
        <f t="shared" si="0"/>
        <v>23</v>
      </c>
      <c r="B30" s="75" t="s">
        <v>62</v>
      </c>
      <c r="C30" s="16"/>
    </row>
    <row r="31" spans="1:5" x14ac:dyDescent="0.2">
      <c r="A31" s="65">
        <f t="shared" si="0"/>
        <v>24</v>
      </c>
      <c r="B31" s="75" t="s">
        <v>63</v>
      </c>
      <c r="C31" s="16"/>
    </row>
    <row r="32" spans="1:5" x14ac:dyDescent="0.2">
      <c r="A32" s="65">
        <f t="shared" si="0"/>
        <v>25</v>
      </c>
      <c r="B32" s="34" t="s">
        <v>164</v>
      </c>
      <c r="C32" s="16"/>
    </row>
    <row r="33" spans="1:3" x14ac:dyDescent="0.2">
      <c r="A33" s="65">
        <f t="shared" si="0"/>
        <v>26</v>
      </c>
      <c r="B33" s="34" t="s">
        <v>165</v>
      </c>
      <c r="C33" s="16"/>
    </row>
    <row r="34" spans="1:3" x14ac:dyDescent="0.2">
      <c r="A34" s="65">
        <f>A33+1</f>
        <v>27</v>
      </c>
      <c r="B34" s="75" t="s">
        <v>64</v>
      </c>
      <c r="C34" s="16"/>
    </row>
    <row r="35" spans="1:3" x14ac:dyDescent="0.2">
      <c r="A35" s="65">
        <f t="shared" si="0"/>
        <v>28</v>
      </c>
      <c r="B35" s="75" t="s">
        <v>65</v>
      </c>
      <c r="C35" s="17"/>
    </row>
    <row r="36" spans="1:3" x14ac:dyDescent="0.2">
      <c r="A36" s="65">
        <f t="shared" si="0"/>
        <v>29</v>
      </c>
      <c r="B36" s="75" t="s">
        <v>66</v>
      </c>
      <c r="C36" s="21"/>
    </row>
    <row r="37" spans="1:3" x14ac:dyDescent="0.2">
      <c r="A37" s="141">
        <f>A36+1</f>
        <v>30</v>
      </c>
      <c r="B37" s="75" t="s">
        <v>67</v>
      </c>
      <c r="C37" s="21"/>
    </row>
    <row r="38" spans="1:3" ht="13.5" thickBot="1" x14ac:dyDescent="0.25">
      <c r="A38" s="264" t="s">
        <v>166</v>
      </c>
      <c r="B38" s="265"/>
      <c r="C38" s="118"/>
    </row>
    <row r="39" spans="1:3" ht="30" x14ac:dyDescent="0.4">
      <c r="A39" s="207" t="s">
        <v>167</v>
      </c>
      <c r="B39" s="261"/>
      <c r="C39" s="8"/>
    </row>
    <row r="40" spans="1:3" ht="30.75" thickBot="1" x14ac:dyDescent="0.45">
      <c r="A40" s="209" t="s">
        <v>70</v>
      </c>
      <c r="B40" s="211"/>
      <c r="C40" s="10"/>
    </row>
    <row r="41" spans="1:3" ht="13.5" thickBot="1" x14ac:dyDescent="0.25">
      <c r="A41" s="63"/>
      <c r="B41" s="6"/>
      <c r="C41" s="117"/>
    </row>
    <row r="42" spans="1:3" ht="26.25" x14ac:dyDescent="0.4">
      <c r="A42" s="212" t="s">
        <v>147</v>
      </c>
      <c r="B42" s="214"/>
      <c r="C42" s="11" t="s">
        <v>0</v>
      </c>
    </row>
    <row r="43" spans="1:3" ht="26.25" x14ac:dyDescent="0.4">
      <c r="A43" s="262" t="s">
        <v>468</v>
      </c>
      <c r="B43" s="263"/>
      <c r="C43" s="24"/>
    </row>
    <row r="44" spans="1:3" ht="6.75" customHeight="1" x14ac:dyDescent="0.4">
      <c r="A44" s="190"/>
      <c r="B44" s="191"/>
      <c r="C44" s="24"/>
    </row>
    <row r="45" spans="1:3" ht="13.5" thickBot="1" x14ac:dyDescent="0.25">
      <c r="A45" s="164" t="s">
        <v>321</v>
      </c>
      <c r="B45" s="197"/>
      <c r="C45" s="175"/>
    </row>
    <row r="46" spans="1:3" x14ac:dyDescent="0.2">
      <c r="A46" s="65">
        <f>A37+1</f>
        <v>31</v>
      </c>
      <c r="B46" s="195" t="s">
        <v>168</v>
      </c>
      <c r="C46" s="176"/>
    </row>
    <row r="47" spans="1:3" x14ac:dyDescent="0.2">
      <c r="A47" s="174">
        <f>A46+1</f>
        <v>32</v>
      </c>
      <c r="B47" s="195" t="s">
        <v>169</v>
      </c>
      <c r="C47" s="176"/>
    </row>
    <row r="48" spans="1:3" x14ac:dyDescent="0.2">
      <c r="A48" s="37"/>
      <c r="B48" s="86"/>
      <c r="C48" s="21"/>
    </row>
    <row r="49" spans="1:3" ht="13.5" thickBot="1" x14ac:dyDescent="0.25">
      <c r="A49" s="164" t="s">
        <v>176</v>
      </c>
      <c r="B49" s="165"/>
      <c r="C49" s="18"/>
    </row>
    <row r="50" spans="1:3" x14ac:dyDescent="0.2">
      <c r="A50" s="157">
        <f>A47+1</f>
        <v>33</v>
      </c>
      <c r="B50" s="194" t="s">
        <v>322</v>
      </c>
      <c r="C50" s="171"/>
    </row>
    <row r="51" spans="1:3" x14ac:dyDescent="0.2">
      <c r="A51" s="65">
        <f t="shared" ref="A51:A57" si="1">A50+1</f>
        <v>34</v>
      </c>
      <c r="B51" s="52" t="s">
        <v>170</v>
      </c>
      <c r="C51" s="171"/>
    </row>
    <row r="52" spans="1:3" x14ac:dyDescent="0.2">
      <c r="A52" s="65">
        <f t="shared" si="1"/>
        <v>35</v>
      </c>
      <c r="B52" s="52" t="s">
        <v>171</v>
      </c>
      <c r="C52" s="171"/>
    </row>
    <row r="53" spans="1:3" x14ac:dyDescent="0.2">
      <c r="A53" s="65">
        <f t="shared" si="1"/>
        <v>36</v>
      </c>
      <c r="B53" s="52" t="s">
        <v>172</v>
      </c>
      <c r="C53" s="171"/>
    </row>
    <row r="54" spans="1:3" x14ac:dyDescent="0.2">
      <c r="A54" s="65">
        <f t="shared" si="1"/>
        <v>37</v>
      </c>
      <c r="B54" s="52" t="s">
        <v>237</v>
      </c>
      <c r="C54" s="171"/>
    </row>
    <row r="55" spans="1:3" x14ac:dyDescent="0.2">
      <c r="A55" s="65">
        <f t="shared" si="1"/>
        <v>38</v>
      </c>
      <c r="B55" s="52" t="s">
        <v>173</v>
      </c>
      <c r="C55" s="171"/>
    </row>
    <row r="56" spans="1:3" x14ac:dyDescent="0.2">
      <c r="A56" s="65">
        <f t="shared" si="1"/>
        <v>39</v>
      </c>
      <c r="B56" s="34" t="s">
        <v>174</v>
      </c>
      <c r="C56" s="21"/>
    </row>
    <row r="57" spans="1:3" x14ac:dyDescent="0.2">
      <c r="A57" s="141">
        <f t="shared" si="1"/>
        <v>40</v>
      </c>
      <c r="B57" s="195" t="s">
        <v>238</v>
      </c>
      <c r="C57" s="21"/>
    </row>
    <row r="58" spans="1:3" x14ac:dyDescent="0.2">
      <c r="A58" s="37"/>
      <c r="B58" s="86"/>
      <c r="C58" s="21"/>
    </row>
    <row r="59" spans="1:3" x14ac:dyDescent="0.2">
      <c r="A59" s="37"/>
      <c r="B59" s="1"/>
      <c r="C59" s="21"/>
    </row>
    <row r="60" spans="1:3" x14ac:dyDescent="0.2">
      <c r="A60" s="259" t="s">
        <v>175</v>
      </c>
      <c r="B60" s="260"/>
      <c r="C60" s="111"/>
    </row>
    <row r="61" spans="1:3" x14ac:dyDescent="0.2">
      <c r="A61" s="235" t="s">
        <v>143</v>
      </c>
      <c r="B61" s="260"/>
      <c r="C61" s="158">
        <f>A57*10</f>
        <v>400</v>
      </c>
    </row>
    <row r="62" spans="1:3" x14ac:dyDescent="0.2">
      <c r="A62" s="235" t="s">
        <v>467</v>
      </c>
      <c r="B62" s="237"/>
      <c r="C62" s="158">
        <f>C60/C61*25</f>
        <v>0</v>
      </c>
    </row>
    <row r="63" spans="1:3" ht="13.5" thickBot="1" x14ac:dyDescent="0.25">
      <c r="A63" s="40"/>
      <c r="B63" s="12"/>
      <c r="C63" s="18"/>
    </row>
  </sheetData>
  <mergeCells count="13">
    <mergeCell ref="A60:B60"/>
    <mergeCell ref="A61:B61"/>
    <mergeCell ref="A62:B62"/>
    <mergeCell ref="A1:B1"/>
    <mergeCell ref="A2:B2"/>
    <mergeCell ref="A4:B4"/>
    <mergeCell ref="A5:B5"/>
    <mergeCell ref="A7:B7"/>
    <mergeCell ref="A38:B38"/>
    <mergeCell ref="A39:B39"/>
    <mergeCell ref="A40:B40"/>
    <mergeCell ref="A42:B42"/>
    <mergeCell ref="A43:B43"/>
  </mergeCells>
  <phoneticPr fontId="0" type="noConversion"/>
  <pageMargins left="0.78740157499999996" right="0.78740157499999996" top="0.984251969" bottom="0.984251969" header="0.4921259845" footer="0.4921259845"/>
  <pageSetup paperSize="9" orientation="portrait" verticalDpi="300" r:id="rId1"/>
  <headerFooter alignWithMargins="0"/>
  <rowBreaks count="1" manualBreakCount="1">
    <brk id="38" max="16383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34"/>
  <sheetViews>
    <sheetView topLeftCell="A19" zoomScale="80" zoomScaleNormal="80" workbookViewId="0">
      <selection activeCell="B13" sqref="B13"/>
    </sheetView>
  </sheetViews>
  <sheetFormatPr baseColWidth="10" defaultRowHeight="12.75" x14ac:dyDescent="0.2"/>
  <cols>
    <col min="1" max="1" width="11.42578125" style="33"/>
    <col min="2" max="2" width="49.42578125" bestFit="1" customWidth="1"/>
    <col min="3" max="3" width="14.5703125" bestFit="1" customWidth="1"/>
  </cols>
  <sheetData>
    <row r="1" spans="1:5" ht="30" x14ac:dyDescent="0.4">
      <c r="A1" s="207" t="s">
        <v>69</v>
      </c>
      <c r="B1" s="261"/>
      <c r="C1" s="25"/>
    </row>
    <row r="2" spans="1:5" ht="30.75" thickBot="1" x14ac:dyDescent="0.45">
      <c r="A2" s="209" t="s">
        <v>70</v>
      </c>
      <c r="B2" s="211"/>
      <c r="C2" s="27"/>
    </row>
    <row r="3" spans="1:5" ht="13.5" thickBot="1" x14ac:dyDescent="0.25">
      <c r="A3" s="119"/>
      <c r="B3" s="58"/>
      <c r="C3" s="89"/>
    </row>
    <row r="4" spans="1:5" ht="26.25" x14ac:dyDescent="0.4">
      <c r="A4" s="212" t="s">
        <v>323</v>
      </c>
      <c r="B4" s="214"/>
      <c r="C4" s="11" t="s">
        <v>0</v>
      </c>
    </row>
    <row r="5" spans="1:5" ht="27" thickBot="1" x14ac:dyDescent="0.45">
      <c r="A5" s="223" t="s">
        <v>468</v>
      </c>
      <c r="B5" s="225"/>
      <c r="C5" s="27"/>
    </row>
    <row r="6" spans="1:5" ht="9" customHeight="1" x14ac:dyDescent="0.4">
      <c r="A6" s="36"/>
      <c r="B6" s="7"/>
      <c r="C6" s="25"/>
      <c r="E6" s="5"/>
    </row>
    <row r="7" spans="1:5" x14ac:dyDescent="0.2">
      <c r="A7" s="141">
        <v>1</v>
      </c>
      <c r="B7" s="34" t="s">
        <v>324</v>
      </c>
      <c r="C7" s="16"/>
    </row>
    <row r="8" spans="1:5" x14ac:dyDescent="0.2">
      <c r="A8" s="65">
        <f>A7+1</f>
        <v>2</v>
      </c>
      <c r="B8" s="34" t="s">
        <v>325</v>
      </c>
      <c r="C8" s="16"/>
    </row>
    <row r="9" spans="1:5" x14ac:dyDescent="0.2">
      <c r="A9" s="65">
        <f t="shared" ref="A9:A23" si="0">A8+1</f>
        <v>3</v>
      </c>
      <c r="B9" s="195" t="s">
        <v>326</v>
      </c>
      <c r="C9" s="16"/>
    </row>
    <row r="10" spans="1:5" x14ac:dyDescent="0.2">
      <c r="A10" s="65">
        <f t="shared" si="0"/>
        <v>4</v>
      </c>
      <c r="B10" s="34" t="s">
        <v>239</v>
      </c>
      <c r="C10" s="16"/>
    </row>
    <row r="11" spans="1:5" x14ac:dyDescent="0.2">
      <c r="A11" s="65">
        <f t="shared" si="0"/>
        <v>5</v>
      </c>
      <c r="B11" s="34" t="s">
        <v>240</v>
      </c>
      <c r="C11" s="16"/>
    </row>
    <row r="12" spans="1:5" x14ac:dyDescent="0.2">
      <c r="A12" s="65">
        <f t="shared" si="0"/>
        <v>6</v>
      </c>
      <c r="B12" s="34" t="s">
        <v>241</v>
      </c>
      <c r="C12" s="16"/>
    </row>
    <row r="13" spans="1:5" x14ac:dyDescent="0.2">
      <c r="A13" s="65">
        <f t="shared" si="0"/>
        <v>7</v>
      </c>
      <c r="B13" s="34" t="s">
        <v>242</v>
      </c>
      <c r="C13" s="16"/>
    </row>
    <row r="14" spans="1:5" x14ac:dyDescent="0.2">
      <c r="A14" s="65">
        <f t="shared" si="0"/>
        <v>8</v>
      </c>
      <c r="B14" s="34" t="s">
        <v>243</v>
      </c>
      <c r="C14" s="16"/>
    </row>
    <row r="15" spans="1:5" x14ac:dyDescent="0.2">
      <c r="A15" s="65">
        <f t="shared" si="0"/>
        <v>9</v>
      </c>
      <c r="B15" s="34" t="s">
        <v>244</v>
      </c>
      <c r="C15" s="16"/>
    </row>
    <row r="16" spans="1:5" x14ac:dyDescent="0.2">
      <c r="A16" s="65">
        <f t="shared" si="0"/>
        <v>10</v>
      </c>
      <c r="B16" s="34" t="s">
        <v>245</v>
      </c>
      <c r="C16" s="16"/>
    </row>
    <row r="17" spans="1:3" x14ac:dyDescent="0.2">
      <c r="A17" s="65">
        <f t="shared" si="0"/>
        <v>11</v>
      </c>
      <c r="B17" s="34" t="s">
        <v>246</v>
      </c>
      <c r="C17" s="16"/>
    </row>
    <row r="18" spans="1:3" x14ac:dyDescent="0.2">
      <c r="A18" s="65">
        <f t="shared" si="0"/>
        <v>12</v>
      </c>
      <c r="B18" s="34" t="s">
        <v>247</v>
      </c>
      <c r="C18" s="16"/>
    </row>
    <row r="19" spans="1:3" x14ac:dyDescent="0.2">
      <c r="A19" s="65">
        <f t="shared" si="0"/>
        <v>13</v>
      </c>
      <c r="B19" s="34" t="s">
        <v>327</v>
      </c>
      <c r="C19" s="16"/>
    </row>
    <row r="20" spans="1:3" x14ac:dyDescent="0.2">
      <c r="A20" s="65">
        <f t="shared" si="0"/>
        <v>14</v>
      </c>
      <c r="B20" s="34" t="s">
        <v>248</v>
      </c>
      <c r="C20" s="16"/>
    </row>
    <row r="21" spans="1:3" x14ac:dyDescent="0.2">
      <c r="A21" s="65">
        <f t="shared" si="0"/>
        <v>15</v>
      </c>
      <c r="B21" s="34" t="s">
        <v>249</v>
      </c>
      <c r="C21" s="16"/>
    </row>
    <row r="22" spans="1:3" x14ac:dyDescent="0.2">
      <c r="A22" s="65">
        <f t="shared" si="0"/>
        <v>16</v>
      </c>
      <c r="B22" s="34" t="s">
        <v>250</v>
      </c>
      <c r="C22" s="16"/>
    </row>
    <row r="23" spans="1:3" x14ac:dyDescent="0.2">
      <c r="A23" s="141">
        <f t="shared" si="0"/>
        <v>17</v>
      </c>
      <c r="B23" s="34" t="s">
        <v>254</v>
      </c>
      <c r="C23" s="16"/>
    </row>
    <row r="24" spans="1:3" x14ac:dyDescent="0.2">
      <c r="A24" s="37"/>
      <c r="B24" s="1"/>
      <c r="C24" s="16"/>
    </row>
    <row r="25" spans="1:3" x14ac:dyDescent="0.2">
      <c r="A25" s="259" t="s">
        <v>175</v>
      </c>
      <c r="B25" s="260"/>
      <c r="C25" s="111"/>
    </row>
    <row r="26" spans="1:3" x14ac:dyDescent="0.2">
      <c r="A26" s="235" t="s">
        <v>143</v>
      </c>
      <c r="B26" s="260"/>
      <c r="C26" s="158">
        <f>A23*10</f>
        <v>170</v>
      </c>
    </row>
    <row r="27" spans="1:3" x14ac:dyDescent="0.2">
      <c r="A27" s="235" t="s">
        <v>460</v>
      </c>
      <c r="B27" s="237"/>
      <c r="C27" s="158">
        <f>C25/C26*5</f>
        <v>0</v>
      </c>
    </row>
    <row r="28" spans="1:3" x14ac:dyDescent="0.2">
      <c r="A28" s="37"/>
      <c r="B28" s="1"/>
      <c r="C28" s="16"/>
    </row>
    <row r="29" spans="1:3" x14ac:dyDescent="0.2">
      <c r="A29" s="37"/>
      <c r="B29" s="1"/>
      <c r="C29" s="16"/>
    </row>
    <row r="30" spans="1:3" x14ac:dyDescent="0.2">
      <c r="A30" s="107"/>
      <c r="B30" s="4"/>
      <c r="C30" s="16"/>
    </row>
    <row r="31" spans="1:3" ht="39.75" customHeight="1" x14ac:dyDescent="0.25">
      <c r="A31" s="266" t="s">
        <v>229</v>
      </c>
      <c r="B31" s="267"/>
      <c r="C31" s="16"/>
    </row>
    <row r="32" spans="1:3" ht="39.75" customHeight="1" x14ac:dyDescent="0.25">
      <c r="A32" s="266" t="s">
        <v>251</v>
      </c>
      <c r="B32" s="267"/>
      <c r="C32" s="16"/>
    </row>
    <row r="33" spans="1:3" ht="13.5" thickBot="1" x14ac:dyDescent="0.25">
      <c r="A33" s="40"/>
      <c r="B33" s="12"/>
      <c r="C33" s="28"/>
    </row>
    <row r="34" spans="1:3" x14ac:dyDescent="0.2">
      <c r="A34" s="39"/>
      <c r="B34" s="6"/>
      <c r="C34" s="23"/>
    </row>
  </sheetData>
  <mergeCells count="9">
    <mergeCell ref="A32:B32"/>
    <mergeCell ref="A25:B25"/>
    <mergeCell ref="A26:B26"/>
    <mergeCell ref="A27:B27"/>
    <mergeCell ref="A1:B1"/>
    <mergeCell ref="A2:B2"/>
    <mergeCell ref="A4:B4"/>
    <mergeCell ref="A5:B5"/>
    <mergeCell ref="A31:B31"/>
  </mergeCells>
  <phoneticPr fontId="0" type="noConversion"/>
  <pageMargins left="0.78740157499999996" right="0.78740157499999996" top="0.984251969" bottom="0.984251969" header="0.4921259845" footer="0.4921259845"/>
  <pageSetup paperSize="9" orientation="portrait" verticalDpi="300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66"/>
  <sheetViews>
    <sheetView zoomScale="80" zoomScaleNormal="80" workbookViewId="0">
      <selection activeCell="B13" sqref="B13"/>
    </sheetView>
  </sheetViews>
  <sheetFormatPr baseColWidth="10" defaultRowHeight="12.75" x14ac:dyDescent="0.2"/>
  <cols>
    <col min="1" max="1" width="9.5703125" style="33" customWidth="1"/>
    <col min="2" max="2" width="53.5703125" customWidth="1"/>
    <col min="3" max="3" width="14.5703125" bestFit="1" customWidth="1"/>
  </cols>
  <sheetData>
    <row r="1" spans="1:3" ht="30" x14ac:dyDescent="0.4">
      <c r="A1" s="207" t="s">
        <v>69</v>
      </c>
      <c r="B1" s="261"/>
      <c r="C1" s="25"/>
    </row>
    <row r="2" spans="1:3" ht="30.75" thickBot="1" x14ac:dyDescent="0.45">
      <c r="A2" s="209" t="s">
        <v>70</v>
      </c>
      <c r="B2" s="211"/>
      <c r="C2" s="27"/>
    </row>
    <row r="3" spans="1:3" ht="13.5" thickBot="1" x14ac:dyDescent="0.25">
      <c r="A3" s="63"/>
      <c r="B3" s="6"/>
      <c r="C3" s="89"/>
    </row>
    <row r="4" spans="1:3" ht="26.25" x14ac:dyDescent="0.4">
      <c r="A4" s="212" t="s">
        <v>180</v>
      </c>
      <c r="B4" s="214"/>
      <c r="C4" s="11" t="s">
        <v>0</v>
      </c>
    </row>
    <row r="5" spans="1:3" ht="26.25" x14ac:dyDescent="0.4">
      <c r="A5" s="262" t="s">
        <v>468</v>
      </c>
      <c r="B5" s="263"/>
      <c r="C5" s="16"/>
    </row>
    <row r="6" spans="1:3" s="123" customFormat="1" ht="12.75" customHeight="1" x14ac:dyDescent="0.2">
      <c r="A6" s="120"/>
      <c r="B6" s="121"/>
      <c r="C6" s="122"/>
    </row>
    <row r="7" spans="1:3" ht="13.5" thickBot="1" x14ac:dyDescent="0.25">
      <c r="A7" s="229" t="s">
        <v>181</v>
      </c>
      <c r="B7" s="231"/>
      <c r="C7" s="27"/>
    </row>
    <row r="8" spans="1:3" x14ac:dyDescent="0.2">
      <c r="A8" s="157">
        <v>1</v>
      </c>
      <c r="B8" s="52" t="s">
        <v>231</v>
      </c>
      <c r="C8" s="26"/>
    </row>
    <row r="9" spans="1:3" x14ac:dyDescent="0.2">
      <c r="A9" s="65">
        <f>A8+1</f>
        <v>2</v>
      </c>
      <c r="B9" s="34" t="s">
        <v>230</v>
      </c>
      <c r="C9" s="16"/>
    </row>
    <row r="10" spans="1:3" x14ac:dyDescent="0.2">
      <c r="A10" s="65">
        <f t="shared" ref="A10:A16" si="0">A9+1</f>
        <v>3</v>
      </c>
      <c r="B10" s="34" t="s">
        <v>263</v>
      </c>
      <c r="C10" s="16"/>
    </row>
    <row r="11" spans="1:3" x14ac:dyDescent="0.2">
      <c r="A11" s="65">
        <f t="shared" si="0"/>
        <v>4</v>
      </c>
      <c r="B11" s="34" t="s">
        <v>264</v>
      </c>
      <c r="C11" s="16"/>
    </row>
    <row r="12" spans="1:3" x14ac:dyDescent="0.2">
      <c r="A12" s="65">
        <f t="shared" si="0"/>
        <v>5</v>
      </c>
      <c r="B12" s="195" t="s">
        <v>265</v>
      </c>
      <c r="C12" s="16"/>
    </row>
    <row r="13" spans="1:3" x14ac:dyDescent="0.2">
      <c r="A13" s="65">
        <f t="shared" si="0"/>
        <v>6</v>
      </c>
      <c r="B13" s="34" t="s">
        <v>328</v>
      </c>
      <c r="C13" s="16"/>
    </row>
    <row r="14" spans="1:3" x14ac:dyDescent="0.2">
      <c r="A14" s="65">
        <f t="shared" si="0"/>
        <v>7</v>
      </c>
      <c r="B14" s="34" t="s">
        <v>329</v>
      </c>
      <c r="C14" s="16"/>
    </row>
    <row r="15" spans="1:3" x14ac:dyDescent="0.2">
      <c r="A15" s="65">
        <f t="shared" si="0"/>
        <v>8</v>
      </c>
      <c r="B15" s="34" t="s">
        <v>330</v>
      </c>
      <c r="C15" s="16"/>
    </row>
    <row r="16" spans="1:3" x14ac:dyDescent="0.2">
      <c r="A16" s="65">
        <f t="shared" si="0"/>
        <v>9</v>
      </c>
      <c r="B16" s="34" t="s">
        <v>331</v>
      </c>
      <c r="C16" s="16"/>
    </row>
    <row r="17" spans="1:3" x14ac:dyDescent="0.2">
      <c r="A17" s="141">
        <f>A16+1</f>
        <v>10</v>
      </c>
      <c r="B17" s="34" t="s">
        <v>253</v>
      </c>
      <c r="C17" s="16"/>
    </row>
    <row r="18" spans="1:3" x14ac:dyDescent="0.2">
      <c r="A18" s="65"/>
      <c r="B18" s="75"/>
      <c r="C18" s="16"/>
    </row>
    <row r="19" spans="1:3" x14ac:dyDescent="0.2">
      <c r="A19" s="270" t="s">
        <v>182</v>
      </c>
      <c r="B19" s="271"/>
      <c r="C19" s="55"/>
    </row>
    <row r="20" spans="1:3" x14ac:dyDescent="0.2">
      <c r="A20" s="68"/>
      <c r="B20" s="124"/>
      <c r="C20" s="29"/>
    </row>
    <row r="21" spans="1:3" ht="13.5" thickBot="1" x14ac:dyDescent="0.25">
      <c r="A21" s="229" t="s">
        <v>184</v>
      </c>
      <c r="B21" s="231"/>
      <c r="C21" s="27"/>
    </row>
    <row r="22" spans="1:3" x14ac:dyDescent="0.2">
      <c r="A22" s="157">
        <f>A17+1</f>
        <v>11</v>
      </c>
      <c r="B22" s="52" t="s">
        <v>252</v>
      </c>
      <c r="C22" s="26"/>
    </row>
    <row r="23" spans="1:3" x14ac:dyDescent="0.2">
      <c r="A23" s="65">
        <f t="shared" ref="A23:A28" si="1">A22+1</f>
        <v>12</v>
      </c>
      <c r="B23" s="52" t="s">
        <v>332</v>
      </c>
      <c r="C23" s="16"/>
    </row>
    <row r="24" spans="1:3" x14ac:dyDescent="0.2">
      <c r="A24" s="65">
        <f t="shared" si="1"/>
        <v>13</v>
      </c>
      <c r="B24" s="194" t="s">
        <v>333</v>
      </c>
      <c r="C24" s="16"/>
    </row>
    <row r="25" spans="1:3" x14ac:dyDescent="0.2">
      <c r="A25" s="65">
        <f t="shared" si="1"/>
        <v>14</v>
      </c>
      <c r="B25" s="194" t="s">
        <v>334</v>
      </c>
      <c r="C25" s="16"/>
    </row>
    <row r="26" spans="1:3" x14ac:dyDescent="0.2">
      <c r="A26" s="65">
        <f t="shared" si="1"/>
        <v>15</v>
      </c>
      <c r="B26" s="194" t="s">
        <v>335</v>
      </c>
      <c r="C26" s="16"/>
    </row>
    <row r="27" spans="1:3" x14ac:dyDescent="0.2">
      <c r="A27" s="65">
        <f t="shared" si="1"/>
        <v>16</v>
      </c>
      <c r="B27" s="52" t="s">
        <v>255</v>
      </c>
      <c r="C27" s="16"/>
    </row>
    <row r="28" spans="1:3" x14ac:dyDescent="0.2">
      <c r="A28" s="141">
        <f t="shared" si="1"/>
        <v>17</v>
      </c>
      <c r="B28" s="34" t="s">
        <v>253</v>
      </c>
      <c r="C28" s="16"/>
    </row>
    <row r="29" spans="1:3" x14ac:dyDescent="0.2">
      <c r="A29" s="65"/>
      <c r="B29" s="75"/>
      <c r="C29" s="16"/>
    </row>
    <row r="30" spans="1:3" ht="13.5" thickBot="1" x14ac:dyDescent="0.25">
      <c r="A30" s="270" t="s">
        <v>183</v>
      </c>
      <c r="B30" s="271"/>
      <c r="C30" s="55"/>
    </row>
    <row r="31" spans="1:3" ht="30" x14ac:dyDescent="0.4">
      <c r="A31" s="207" t="s">
        <v>69</v>
      </c>
      <c r="B31" s="261"/>
      <c r="C31" s="25"/>
    </row>
    <row r="32" spans="1:3" ht="30.75" thickBot="1" x14ac:dyDescent="0.45">
      <c r="A32" s="209" t="s">
        <v>70</v>
      </c>
      <c r="B32" s="211"/>
      <c r="C32" s="27"/>
    </row>
    <row r="33" spans="1:3" ht="13.5" thickBot="1" x14ac:dyDescent="0.25">
      <c r="A33" s="63"/>
      <c r="B33" s="6"/>
      <c r="C33" s="89"/>
    </row>
    <row r="34" spans="1:3" ht="26.25" x14ac:dyDescent="0.4">
      <c r="A34" s="212" t="s">
        <v>177</v>
      </c>
      <c r="B34" s="214"/>
      <c r="C34" s="11" t="s">
        <v>0</v>
      </c>
    </row>
    <row r="35" spans="1:3" ht="26.25" x14ac:dyDescent="0.4">
      <c r="A35" s="262" t="s">
        <v>468</v>
      </c>
      <c r="B35" s="263"/>
      <c r="C35" s="16"/>
    </row>
    <row r="36" spans="1:3" x14ac:dyDescent="0.2">
      <c r="A36" s="68"/>
      <c r="B36" s="124"/>
      <c r="C36" s="29"/>
    </row>
    <row r="37" spans="1:3" ht="13.5" thickBot="1" x14ac:dyDescent="0.25">
      <c r="A37" s="229" t="s">
        <v>178</v>
      </c>
      <c r="B37" s="231"/>
      <c r="C37" s="27"/>
    </row>
    <row r="38" spans="1:3" x14ac:dyDescent="0.2">
      <c r="A38" s="157">
        <f>A28+1</f>
        <v>18</v>
      </c>
      <c r="B38" s="52" t="s">
        <v>337</v>
      </c>
      <c r="C38" s="26"/>
    </row>
    <row r="39" spans="1:3" x14ac:dyDescent="0.2">
      <c r="A39" s="65">
        <f t="shared" ref="A39:A46" si="2">A38+1</f>
        <v>19</v>
      </c>
      <c r="B39" s="52" t="s">
        <v>336</v>
      </c>
      <c r="C39" s="16"/>
    </row>
    <row r="40" spans="1:3" x14ac:dyDescent="0.2">
      <c r="A40" s="65">
        <f t="shared" si="2"/>
        <v>20</v>
      </c>
      <c r="B40" s="34" t="s">
        <v>256</v>
      </c>
      <c r="C40" s="16"/>
    </row>
    <row r="41" spans="1:3" x14ac:dyDescent="0.2">
      <c r="A41" s="65">
        <f t="shared" si="2"/>
        <v>21</v>
      </c>
      <c r="B41" s="52" t="s">
        <v>257</v>
      </c>
      <c r="C41" s="16"/>
    </row>
    <row r="42" spans="1:3" x14ac:dyDescent="0.2">
      <c r="A42" s="65">
        <f t="shared" si="2"/>
        <v>22</v>
      </c>
      <c r="B42" s="52" t="s">
        <v>338</v>
      </c>
      <c r="C42" s="16"/>
    </row>
    <row r="43" spans="1:3" x14ac:dyDescent="0.2">
      <c r="A43" s="65">
        <f t="shared" si="2"/>
        <v>23</v>
      </c>
      <c r="B43" s="52" t="s">
        <v>232</v>
      </c>
      <c r="C43" s="16"/>
    </row>
    <row r="44" spans="1:3" x14ac:dyDescent="0.2">
      <c r="A44" s="65">
        <f t="shared" si="2"/>
        <v>24</v>
      </c>
      <c r="B44" s="52" t="s">
        <v>339</v>
      </c>
      <c r="C44" s="16"/>
    </row>
    <row r="45" spans="1:3" x14ac:dyDescent="0.2">
      <c r="A45" s="65">
        <f t="shared" si="2"/>
        <v>25</v>
      </c>
      <c r="B45" s="52" t="s">
        <v>258</v>
      </c>
      <c r="C45" s="16"/>
    </row>
    <row r="46" spans="1:3" x14ac:dyDescent="0.2">
      <c r="A46" s="65">
        <f t="shared" si="2"/>
        <v>26</v>
      </c>
      <c r="B46" s="194" t="s">
        <v>340</v>
      </c>
      <c r="C46" s="16"/>
    </row>
    <row r="47" spans="1:3" x14ac:dyDescent="0.2">
      <c r="A47" s="141">
        <f>A46+1</f>
        <v>27</v>
      </c>
      <c r="B47" s="34" t="s">
        <v>253</v>
      </c>
      <c r="C47" s="16"/>
    </row>
    <row r="48" spans="1:3" x14ac:dyDescent="0.2">
      <c r="A48" s="37"/>
      <c r="B48" s="1"/>
      <c r="C48" s="16"/>
    </row>
    <row r="49" spans="1:3" x14ac:dyDescent="0.2">
      <c r="A49" s="270" t="s">
        <v>179</v>
      </c>
      <c r="B49" s="271"/>
      <c r="C49" s="55"/>
    </row>
    <row r="50" spans="1:3" x14ac:dyDescent="0.2">
      <c r="A50" s="37"/>
      <c r="B50" s="1"/>
      <c r="C50" s="16"/>
    </row>
    <row r="51" spans="1:3" ht="13.5" thickBot="1" x14ac:dyDescent="0.25">
      <c r="A51" s="268" t="s">
        <v>185</v>
      </c>
      <c r="B51" s="269"/>
      <c r="C51" s="27"/>
    </row>
    <row r="52" spans="1:3" x14ac:dyDescent="0.2">
      <c r="A52" s="157">
        <f>A47+1</f>
        <v>28</v>
      </c>
      <c r="B52" s="194" t="s">
        <v>341</v>
      </c>
      <c r="C52" s="26"/>
    </row>
    <row r="53" spans="1:3" x14ac:dyDescent="0.2">
      <c r="A53" s="65">
        <f t="shared" ref="A53:A58" si="3">A52+1</f>
        <v>29</v>
      </c>
      <c r="B53" s="52" t="s">
        <v>259</v>
      </c>
      <c r="C53" s="26"/>
    </row>
    <row r="54" spans="1:3" x14ac:dyDescent="0.2">
      <c r="A54" s="65">
        <f t="shared" si="3"/>
        <v>30</v>
      </c>
      <c r="B54" s="195" t="s">
        <v>342</v>
      </c>
      <c r="C54" s="16"/>
    </row>
    <row r="55" spans="1:3" x14ac:dyDescent="0.2">
      <c r="A55" s="65">
        <f t="shared" si="3"/>
        <v>31</v>
      </c>
      <c r="B55" s="52" t="s">
        <v>234</v>
      </c>
      <c r="C55" s="16"/>
    </row>
    <row r="56" spans="1:3" x14ac:dyDescent="0.2">
      <c r="A56" s="65">
        <f t="shared" si="3"/>
        <v>32</v>
      </c>
      <c r="B56" s="195" t="s">
        <v>343</v>
      </c>
      <c r="C56" s="16"/>
    </row>
    <row r="57" spans="1:3" x14ac:dyDescent="0.2">
      <c r="A57" s="65">
        <f t="shared" si="3"/>
        <v>33</v>
      </c>
      <c r="B57" s="52" t="s">
        <v>233</v>
      </c>
      <c r="C57" s="16"/>
    </row>
    <row r="58" spans="1:3" x14ac:dyDescent="0.2">
      <c r="A58" s="141">
        <f t="shared" si="3"/>
        <v>34</v>
      </c>
      <c r="B58" s="34" t="s">
        <v>253</v>
      </c>
      <c r="C58" s="16"/>
    </row>
    <row r="59" spans="1:3" x14ac:dyDescent="0.2">
      <c r="A59" s="65"/>
      <c r="B59" s="34"/>
      <c r="C59" s="16"/>
    </row>
    <row r="60" spans="1:3" x14ac:dyDescent="0.2">
      <c r="A60" s="270" t="s">
        <v>186</v>
      </c>
      <c r="B60" s="271"/>
      <c r="C60" s="55"/>
    </row>
    <row r="61" spans="1:3" x14ac:dyDescent="0.2">
      <c r="A61" s="125"/>
      <c r="B61" s="35"/>
      <c r="C61" s="16"/>
    </row>
    <row r="62" spans="1:3" x14ac:dyDescent="0.2">
      <c r="A62" s="259" t="s">
        <v>175</v>
      </c>
      <c r="B62" s="260"/>
      <c r="C62" s="111"/>
    </row>
    <row r="63" spans="1:3" x14ac:dyDescent="0.2">
      <c r="A63" s="235" t="s">
        <v>143</v>
      </c>
      <c r="B63" s="260"/>
      <c r="C63" s="158">
        <f>A58*10</f>
        <v>340</v>
      </c>
    </row>
    <row r="64" spans="1:3" x14ac:dyDescent="0.2">
      <c r="A64" s="235" t="s">
        <v>460</v>
      </c>
      <c r="B64" s="237"/>
      <c r="C64" s="158">
        <f>C62/C63*10</f>
        <v>0</v>
      </c>
    </row>
    <row r="65" spans="1:3" ht="13.5" thickBot="1" x14ac:dyDescent="0.25">
      <c r="A65" s="40"/>
      <c r="B65" s="12"/>
      <c r="C65" s="27"/>
    </row>
    <row r="66" spans="1:3" x14ac:dyDescent="0.2">
      <c r="A66" s="99"/>
      <c r="B66" s="14"/>
      <c r="C66" s="30"/>
    </row>
  </sheetData>
  <mergeCells count="19">
    <mergeCell ref="A62:B62"/>
    <mergeCell ref="A63:B63"/>
    <mergeCell ref="A64:B64"/>
    <mergeCell ref="A49:B49"/>
    <mergeCell ref="A60:B60"/>
    <mergeCell ref="A37:B37"/>
    <mergeCell ref="A51:B51"/>
    <mergeCell ref="A30:B30"/>
    <mergeCell ref="A19:B19"/>
    <mergeCell ref="A31:B31"/>
    <mergeCell ref="A32:B32"/>
    <mergeCell ref="A34:B34"/>
    <mergeCell ref="A35:B35"/>
    <mergeCell ref="A21:B21"/>
    <mergeCell ref="A1:B1"/>
    <mergeCell ref="A2:B2"/>
    <mergeCell ref="A4:B4"/>
    <mergeCell ref="A5:B5"/>
    <mergeCell ref="A7:B7"/>
  </mergeCells>
  <phoneticPr fontId="0" type="noConversion"/>
  <pageMargins left="0.78740157499999996" right="0.78740157499999996" top="0.984251969" bottom="0.984251969" header="0.4921259845" footer="0.4921259845"/>
  <pageSetup paperSize="9" orientation="portrait" verticalDpi="300" r:id="rId1"/>
  <headerFooter alignWithMargins="0"/>
  <rowBreaks count="1" manualBreakCount="1">
    <brk id="30" max="16383" man="1"/>
  </row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66"/>
  <sheetViews>
    <sheetView zoomScale="80" zoomScaleNormal="80" workbookViewId="0">
      <selection activeCell="A58" sqref="A58"/>
    </sheetView>
  </sheetViews>
  <sheetFormatPr baseColWidth="10" defaultRowHeight="12.75" x14ac:dyDescent="0.2"/>
  <cols>
    <col min="1" max="1" width="7.42578125" style="48" customWidth="1"/>
    <col min="2" max="2" width="57.28515625" customWidth="1"/>
    <col min="3" max="3" width="14.5703125" bestFit="1" customWidth="1"/>
  </cols>
  <sheetData>
    <row r="1" spans="1:3" ht="27.75" customHeight="1" x14ac:dyDescent="0.4">
      <c r="A1" s="207" t="s">
        <v>69</v>
      </c>
      <c r="B1" s="261"/>
      <c r="C1" s="25"/>
    </row>
    <row r="2" spans="1:3" ht="27.75" customHeight="1" thickBot="1" x14ac:dyDescent="0.45">
      <c r="A2" s="209" t="s">
        <v>70</v>
      </c>
      <c r="B2" s="211"/>
      <c r="C2" s="27"/>
    </row>
    <row r="3" spans="1:3" ht="14.25" customHeight="1" thickBot="1" x14ac:dyDescent="0.45">
      <c r="A3" s="184"/>
      <c r="B3" s="186"/>
      <c r="C3" s="89"/>
    </row>
    <row r="4" spans="1:3" ht="26.25" x14ac:dyDescent="0.4">
      <c r="A4" s="45" t="s">
        <v>187</v>
      </c>
      <c r="B4" s="41"/>
      <c r="C4" s="8"/>
    </row>
    <row r="5" spans="1:3" ht="27" thickBot="1" x14ac:dyDescent="0.45">
      <c r="A5" s="46" t="s">
        <v>468</v>
      </c>
      <c r="B5" s="42"/>
      <c r="C5" s="13" t="s">
        <v>0</v>
      </c>
    </row>
    <row r="6" spans="1:3" ht="13.5" thickBot="1" x14ac:dyDescent="0.25">
      <c r="A6" s="276" t="s">
        <v>181</v>
      </c>
      <c r="B6" s="277"/>
      <c r="C6" s="74"/>
    </row>
    <row r="7" spans="1:3" x14ac:dyDescent="0.2">
      <c r="A7" s="159">
        <v>1</v>
      </c>
      <c r="B7" s="34" t="s">
        <v>344</v>
      </c>
      <c r="C7" s="26"/>
    </row>
    <row r="8" spans="1:3" x14ac:dyDescent="0.2">
      <c r="A8" s="71">
        <f>A7+1</f>
        <v>2</v>
      </c>
      <c r="B8" s="195" t="s">
        <v>357</v>
      </c>
      <c r="C8" s="16"/>
    </row>
    <row r="9" spans="1:3" x14ac:dyDescent="0.2">
      <c r="A9" s="71">
        <f t="shared" ref="A9:A14" si="0">A8+1</f>
        <v>3</v>
      </c>
      <c r="B9" s="195" t="s">
        <v>358</v>
      </c>
      <c r="C9" s="16"/>
    </row>
    <row r="10" spans="1:3" x14ac:dyDescent="0.2">
      <c r="A10" s="71">
        <f t="shared" si="0"/>
        <v>4</v>
      </c>
      <c r="B10" s="195" t="s">
        <v>345</v>
      </c>
      <c r="C10" s="16"/>
    </row>
    <row r="11" spans="1:3" x14ac:dyDescent="0.2">
      <c r="A11" s="71">
        <f t="shared" si="0"/>
        <v>5</v>
      </c>
      <c r="B11" s="34" t="s">
        <v>346</v>
      </c>
      <c r="C11" s="16"/>
    </row>
    <row r="12" spans="1:3" x14ac:dyDescent="0.2">
      <c r="A12" s="71">
        <f t="shared" si="0"/>
        <v>6</v>
      </c>
      <c r="B12" s="34" t="s">
        <v>347</v>
      </c>
      <c r="C12" s="16"/>
    </row>
    <row r="13" spans="1:3" x14ac:dyDescent="0.2">
      <c r="A13" s="71">
        <f t="shared" si="0"/>
        <v>7</v>
      </c>
      <c r="B13" s="34" t="s">
        <v>348</v>
      </c>
      <c r="C13" s="16"/>
    </row>
    <row r="14" spans="1:3" x14ac:dyDescent="0.2">
      <c r="A14" s="160">
        <f t="shared" si="0"/>
        <v>8</v>
      </c>
      <c r="B14" s="34" t="s">
        <v>349</v>
      </c>
      <c r="C14" s="16"/>
    </row>
    <row r="15" spans="1:3" x14ac:dyDescent="0.2">
      <c r="A15" s="47"/>
      <c r="B15" s="1"/>
      <c r="C15" s="16"/>
    </row>
    <row r="16" spans="1:3" ht="13.5" thickBot="1" x14ac:dyDescent="0.25">
      <c r="A16" s="274" t="s">
        <v>182</v>
      </c>
      <c r="B16" s="275"/>
      <c r="C16" s="51"/>
    </row>
    <row r="17" spans="1:3" ht="13.5" thickBot="1" x14ac:dyDescent="0.25">
      <c r="A17" s="276" t="s">
        <v>184</v>
      </c>
      <c r="B17" s="277"/>
      <c r="C17" s="27"/>
    </row>
    <row r="18" spans="1:3" x14ac:dyDescent="0.2">
      <c r="A18" s="159">
        <f>A14+1</f>
        <v>9</v>
      </c>
      <c r="B18" s="50" t="s">
        <v>350</v>
      </c>
      <c r="C18" s="26"/>
    </row>
    <row r="19" spans="1:3" x14ac:dyDescent="0.2">
      <c r="A19" s="71">
        <f t="shared" ref="A19:A34" si="1">A18+1</f>
        <v>10</v>
      </c>
      <c r="B19" s="50" t="s">
        <v>359</v>
      </c>
      <c r="C19" s="16"/>
    </row>
    <row r="20" spans="1:3" x14ac:dyDescent="0.2">
      <c r="A20" s="71">
        <f t="shared" si="1"/>
        <v>11</v>
      </c>
      <c r="B20" s="50" t="s">
        <v>351</v>
      </c>
      <c r="C20" s="16"/>
    </row>
    <row r="21" spans="1:3" x14ac:dyDescent="0.2">
      <c r="A21" s="71">
        <f t="shared" si="1"/>
        <v>12</v>
      </c>
      <c r="B21" s="50" t="s">
        <v>360</v>
      </c>
      <c r="C21" s="16"/>
    </row>
    <row r="22" spans="1:3" x14ac:dyDescent="0.2">
      <c r="A22" s="71">
        <f t="shared" si="1"/>
        <v>13</v>
      </c>
      <c r="B22" s="50" t="s">
        <v>260</v>
      </c>
      <c r="C22" s="16"/>
    </row>
    <row r="23" spans="1:3" x14ac:dyDescent="0.2">
      <c r="A23" s="71">
        <f t="shared" si="1"/>
        <v>14</v>
      </c>
      <c r="B23" s="50" t="s">
        <v>261</v>
      </c>
      <c r="C23" s="16"/>
    </row>
    <row r="24" spans="1:3" x14ac:dyDescent="0.2">
      <c r="A24" s="71">
        <f t="shared" si="1"/>
        <v>15</v>
      </c>
      <c r="B24" s="34" t="s">
        <v>353</v>
      </c>
      <c r="C24" s="16"/>
    </row>
    <row r="25" spans="1:3" x14ac:dyDescent="0.2">
      <c r="A25" s="71">
        <f t="shared" si="1"/>
        <v>16</v>
      </c>
      <c r="B25" s="195" t="s">
        <v>352</v>
      </c>
      <c r="C25" s="16"/>
    </row>
    <row r="26" spans="1:3" x14ac:dyDescent="0.2">
      <c r="A26" s="71">
        <f t="shared" si="1"/>
        <v>17</v>
      </c>
      <c r="B26" s="166" t="s">
        <v>354</v>
      </c>
      <c r="C26" s="16"/>
    </row>
    <row r="27" spans="1:3" x14ac:dyDescent="0.2">
      <c r="A27" s="71">
        <f t="shared" si="1"/>
        <v>18</v>
      </c>
      <c r="B27" s="166" t="s">
        <v>355</v>
      </c>
      <c r="C27" s="16"/>
    </row>
    <row r="28" spans="1:3" x14ac:dyDescent="0.2">
      <c r="A28" s="71">
        <f t="shared" si="1"/>
        <v>19</v>
      </c>
      <c r="B28" s="50" t="s">
        <v>262</v>
      </c>
      <c r="C28" s="16"/>
    </row>
    <row r="29" spans="1:3" x14ac:dyDescent="0.2">
      <c r="A29" s="71">
        <f t="shared" si="1"/>
        <v>20</v>
      </c>
      <c r="B29" s="166" t="s">
        <v>356</v>
      </c>
      <c r="C29" s="16"/>
    </row>
    <row r="30" spans="1:3" x14ac:dyDescent="0.2">
      <c r="A30" s="71">
        <f t="shared" si="1"/>
        <v>21</v>
      </c>
      <c r="B30" s="195" t="s">
        <v>361</v>
      </c>
      <c r="C30" s="16"/>
    </row>
    <row r="31" spans="1:3" x14ac:dyDescent="0.2">
      <c r="A31" s="71">
        <f t="shared" si="1"/>
        <v>22</v>
      </c>
      <c r="B31" s="195" t="s">
        <v>345</v>
      </c>
      <c r="C31" s="16"/>
    </row>
    <row r="32" spans="1:3" x14ac:dyDescent="0.2">
      <c r="A32" s="71">
        <f t="shared" si="1"/>
        <v>23</v>
      </c>
      <c r="B32" s="34" t="s">
        <v>362</v>
      </c>
      <c r="C32" s="16"/>
    </row>
    <row r="33" spans="1:3" x14ac:dyDescent="0.2">
      <c r="A33" s="71">
        <f t="shared" si="1"/>
        <v>24</v>
      </c>
      <c r="B33" s="34" t="s">
        <v>363</v>
      </c>
      <c r="C33" s="16"/>
    </row>
    <row r="34" spans="1:3" x14ac:dyDescent="0.2">
      <c r="A34" s="71">
        <f t="shared" si="1"/>
        <v>25</v>
      </c>
      <c r="B34" s="34" t="s">
        <v>364</v>
      </c>
      <c r="C34" s="16"/>
    </row>
    <row r="35" spans="1:3" x14ac:dyDescent="0.2">
      <c r="A35" s="160">
        <f>A34+1</f>
        <v>26</v>
      </c>
      <c r="B35" s="34" t="s">
        <v>365</v>
      </c>
      <c r="C35" s="16"/>
    </row>
    <row r="36" spans="1:3" x14ac:dyDescent="0.2">
      <c r="A36" s="168"/>
      <c r="B36" s="35"/>
      <c r="C36" s="16"/>
    </row>
    <row r="37" spans="1:3" ht="13.5" thickBot="1" x14ac:dyDescent="0.25">
      <c r="A37" s="274" t="s">
        <v>183</v>
      </c>
      <c r="B37" s="275"/>
      <c r="C37" s="55"/>
    </row>
    <row r="38" spans="1:3" ht="30" x14ac:dyDescent="0.4">
      <c r="A38" s="207" t="s">
        <v>167</v>
      </c>
      <c r="B38" s="261"/>
      <c r="C38" s="25"/>
    </row>
    <row r="39" spans="1:3" ht="30.75" thickBot="1" x14ac:dyDescent="0.45">
      <c r="A39" s="209" t="s">
        <v>70</v>
      </c>
      <c r="B39" s="211"/>
      <c r="C39" s="27"/>
    </row>
    <row r="40" spans="1:3" ht="15.75" customHeight="1" thickBot="1" x14ac:dyDescent="0.45">
      <c r="A40" s="184"/>
      <c r="B40" s="186"/>
      <c r="C40" s="89"/>
    </row>
    <row r="41" spans="1:3" ht="26.25" x14ac:dyDescent="0.4">
      <c r="A41" s="45" t="s">
        <v>187</v>
      </c>
      <c r="B41" s="41"/>
      <c r="C41" s="8"/>
    </row>
    <row r="42" spans="1:3" ht="27" thickBot="1" x14ac:dyDescent="0.45">
      <c r="A42" s="46" t="s">
        <v>468</v>
      </c>
      <c r="B42" s="42"/>
      <c r="C42" s="13" t="s">
        <v>0</v>
      </c>
    </row>
    <row r="43" spans="1:3" ht="13.5" thickBot="1" x14ac:dyDescent="0.25">
      <c r="A43" s="278" t="s">
        <v>178</v>
      </c>
      <c r="B43" s="279"/>
      <c r="C43" s="27"/>
    </row>
    <row r="44" spans="1:3" x14ac:dyDescent="0.2">
      <c r="A44" s="159">
        <f>A35+1</f>
        <v>27</v>
      </c>
      <c r="B44" s="44" t="s">
        <v>355</v>
      </c>
      <c r="C44" s="26"/>
    </row>
    <row r="45" spans="1:3" x14ac:dyDescent="0.2">
      <c r="A45" s="71">
        <f t="shared" ref="A45:A51" si="2">A44+1</f>
        <v>28</v>
      </c>
      <c r="B45" s="35" t="s">
        <v>266</v>
      </c>
      <c r="C45" s="16"/>
    </row>
    <row r="46" spans="1:3" x14ac:dyDescent="0.2">
      <c r="A46" s="71">
        <f t="shared" si="2"/>
        <v>29</v>
      </c>
      <c r="B46" s="44" t="s">
        <v>366</v>
      </c>
      <c r="C46" s="16"/>
    </row>
    <row r="47" spans="1:3" x14ac:dyDescent="0.2">
      <c r="A47" s="71">
        <f t="shared" si="2"/>
        <v>30</v>
      </c>
      <c r="B47" s="166" t="s">
        <v>369</v>
      </c>
      <c r="C47" s="16"/>
    </row>
    <row r="48" spans="1:3" x14ac:dyDescent="0.2">
      <c r="A48" s="71">
        <f t="shared" si="2"/>
        <v>31</v>
      </c>
      <c r="B48" s="50" t="s">
        <v>370</v>
      </c>
      <c r="C48" s="16"/>
    </row>
    <row r="49" spans="1:3" x14ac:dyDescent="0.2">
      <c r="A49" s="71">
        <f t="shared" si="2"/>
        <v>32</v>
      </c>
      <c r="B49" s="50" t="s">
        <v>371</v>
      </c>
      <c r="C49" s="16"/>
    </row>
    <row r="50" spans="1:3" x14ac:dyDescent="0.2">
      <c r="A50" s="71">
        <f t="shared" si="2"/>
        <v>33</v>
      </c>
      <c r="B50" s="34" t="s">
        <v>367</v>
      </c>
      <c r="C50" s="16"/>
    </row>
    <row r="51" spans="1:3" x14ac:dyDescent="0.2">
      <c r="A51" s="160">
        <f t="shared" si="2"/>
        <v>34</v>
      </c>
      <c r="B51" s="34" t="s">
        <v>368</v>
      </c>
      <c r="C51" s="16"/>
    </row>
    <row r="52" spans="1:3" x14ac:dyDescent="0.2">
      <c r="A52" s="167"/>
      <c r="B52" s="35"/>
      <c r="C52" s="16"/>
    </row>
    <row r="53" spans="1:3" x14ac:dyDescent="0.2">
      <c r="A53" s="274" t="s">
        <v>179</v>
      </c>
      <c r="B53" s="275"/>
      <c r="C53" s="55"/>
    </row>
    <row r="54" spans="1:3" ht="13.5" thickBot="1" x14ac:dyDescent="0.25">
      <c r="A54" s="278" t="s">
        <v>185</v>
      </c>
      <c r="B54" s="279"/>
      <c r="C54" s="27"/>
    </row>
    <row r="55" spans="1:3" x14ac:dyDescent="0.2">
      <c r="A55" s="161">
        <f>A51+1</f>
        <v>35</v>
      </c>
      <c r="B55" s="44" t="s">
        <v>461</v>
      </c>
      <c r="C55" s="26"/>
    </row>
    <row r="56" spans="1:3" x14ac:dyDescent="0.2">
      <c r="A56" s="71">
        <f t="shared" ref="A56:A58" si="3">A55+1</f>
        <v>36</v>
      </c>
      <c r="B56" s="166" t="s">
        <v>462</v>
      </c>
      <c r="C56" s="16"/>
    </row>
    <row r="57" spans="1:3" x14ac:dyDescent="0.2">
      <c r="A57" s="71">
        <f t="shared" si="3"/>
        <v>37</v>
      </c>
      <c r="B57" s="50" t="s">
        <v>463</v>
      </c>
      <c r="C57" s="16"/>
    </row>
    <row r="58" spans="1:3" x14ac:dyDescent="0.2">
      <c r="A58" s="160">
        <f t="shared" si="3"/>
        <v>38</v>
      </c>
      <c r="B58" s="50" t="s">
        <v>464</v>
      </c>
      <c r="C58" s="16"/>
    </row>
    <row r="59" spans="1:3" x14ac:dyDescent="0.2">
      <c r="A59" s="167"/>
      <c r="B59" s="50"/>
      <c r="C59" s="16"/>
    </row>
    <row r="60" spans="1:3" x14ac:dyDescent="0.2">
      <c r="A60" s="274" t="s">
        <v>186</v>
      </c>
      <c r="B60" s="275"/>
      <c r="C60" s="108"/>
    </row>
    <row r="61" spans="1:3" x14ac:dyDescent="0.2">
      <c r="A61" s="71"/>
      <c r="B61" s="35"/>
      <c r="C61" s="16"/>
    </row>
    <row r="62" spans="1:3" s="6" customFormat="1" x14ac:dyDescent="0.2">
      <c r="A62" s="272" t="s">
        <v>175</v>
      </c>
      <c r="B62" s="273"/>
      <c r="C62" s="111"/>
    </row>
    <row r="63" spans="1:3" x14ac:dyDescent="0.2">
      <c r="A63" s="280" t="s">
        <v>143</v>
      </c>
      <c r="B63" s="273"/>
      <c r="C63" s="158">
        <f>A58*10</f>
        <v>380</v>
      </c>
    </row>
    <row r="64" spans="1:3" x14ac:dyDescent="0.2">
      <c r="A64" s="235" t="s">
        <v>460</v>
      </c>
      <c r="B64" s="237"/>
      <c r="C64" s="158">
        <f>C62/C63*10</f>
        <v>0</v>
      </c>
    </row>
    <row r="65" spans="1:3" x14ac:dyDescent="0.2">
      <c r="A65" s="71"/>
      <c r="B65" s="35"/>
      <c r="C65" s="16"/>
    </row>
    <row r="66" spans="1:3" ht="13.5" thickBot="1" x14ac:dyDescent="0.25">
      <c r="A66" s="72"/>
      <c r="B66" s="9"/>
      <c r="C66" s="73"/>
    </row>
  </sheetData>
  <mergeCells count="15">
    <mergeCell ref="A64:B64"/>
    <mergeCell ref="A16:B16"/>
    <mergeCell ref="A17:B17"/>
    <mergeCell ref="A6:B6"/>
    <mergeCell ref="A43:B43"/>
    <mergeCell ref="A53:B53"/>
    <mergeCell ref="A54:B54"/>
    <mergeCell ref="A60:B60"/>
    <mergeCell ref="A63:B63"/>
    <mergeCell ref="A1:B1"/>
    <mergeCell ref="A2:B2"/>
    <mergeCell ref="A62:B62"/>
    <mergeCell ref="A38:B38"/>
    <mergeCell ref="A39:B39"/>
    <mergeCell ref="A37:B37"/>
  </mergeCells>
  <phoneticPr fontId="0" type="noConversion"/>
  <pageMargins left="0.78740157499999996" right="0.78740157499999996" top="0.984251969" bottom="0.984251969" header="0.4921259845" footer="0.4921259845"/>
  <pageSetup paperSize="9" orientation="portrait" verticalDpi="300" r:id="rId1"/>
  <headerFooter alignWithMargins="0"/>
  <rowBreaks count="1" manualBreakCount="1">
    <brk id="37" max="16383" man="1"/>
  </row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78"/>
  <sheetViews>
    <sheetView zoomScale="80" zoomScaleNormal="80" workbookViewId="0">
      <selection activeCell="B13" sqref="B13"/>
    </sheetView>
  </sheetViews>
  <sheetFormatPr baseColWidth="10" defaultRowHeight="12.75" x14ac:dyDescent="0.2"/>
  <cols>
    <col min="1" max="1" width="6.5703125" style="33" customWidth="1"/>
    <col min="2" max="2" width="55.7109375" customWidth="1"/>
    <col min="3" max="3" width="14.5703125" bestFit="1" customWidth="1"/>
  </cols>
  <sheetData>
    <row r="1" spans="1:3" ht="30" x14ac:dyDescent="0.4">
      <c r="A1" s="207" t="s">
        <v>69</v>
      </c>
      <c r="B1" s="261"/>
      <c r="C1" s="25"/>
    </row>
    <row r="2" spans="1:3" ht="30.75" thickBot="1" x14ac:dyDescent="0.45">
      <c r="A2" s="209" t="s">
        <v>70</v>
      </c>
      <c r="B2" s="211"/>
      <c r="C2" s="27"/>
    </row>
    <row r="3" spans="1:3" ht="15.75" customHeight="1" thickBot="1" x14ac:dyDescent="0.45">
      <c r="A3" s="184"/>
      <c r="B3" s="185"/>
      <c r="C3" s="57"/>
    </row>
    <row r="4" spans="1:3" ht="26.25" x14ac:dyDescent="0.4">
      <c r="A4" s="212" t="s">
        <v>188</v>
      </c>
      <c r="B4" s="214"/>
      <c r="C4" s="11" t="s">
        <v>0</v>
      </c>
    </row>
    <row r="5" spans="1:3" ht="27" thickBot="1" x14ac:dyDescent="0.45">
      <c r="A5" s="223" t="s">
        <v>468</v>
      </c>
      <c r="B5" s="225"/>
      <c r="C5" s="27"/>
    </row>
    <row r="6" spans="1:3" ht="13.5" thickBot="1" x14ac:dyDescent="0.25">
      <c r="A6" s="287" t="s">
        <v>205</v>
      </c>
      <c r="B6" s="288"/>
      <c r="C6" s="67"/>
    </row>
    <row r="7" spans="1:3" ht="12" customHeight="1" x14ac:dyDescent="0.2">
      <c r="A7" s="143">
        <v>1</v>
      </c>
      <c r="B7" s="52" t="s">
        <v>190</v>
      </c>
      <c r="C7" s="26"/>
    </row>
    <row r="8" spans="1:3" ht="12" customHeight="1" x14ac:dyDescent="0.2">
      <c r="A8" s="65">
        <f>A7+1</f>
        <v>2</v>
      </c>
      <c r="B8" s="34" t="s">
        <v>191</v>
      </c>
      <c r="C8" s="16"/>
    </row>
    <row r="9" spans="1:3" ht="12" customHeight="1" x14ac:dyDescent="0.2">
      <c r="A9" s="65">
        <f t="shared" ref="A9:A21" si="0">A8+1</f>
        <v>3</v>
      </c>
      <c r="B9" s="34" t="s">
        <v>192</v>
      </c>
      <c r="C9" s="16"/>
    </row>
    <row r="10" spans="1:3" ht="12" customHeight="1" x14ac:dyDescent="0.2">
      <c r="A10" s="65">
        <f t="shared" si="0"/>
        <v>4</v>
      </c>
      <c r="B10" s="34" t="s">
        <v>193</v>
      </c>
      <c r="C10" s="16"/>
    </row>
    <row r="11" spans="1:3" ht="12" customHeight="1" x14ac:dyDescent="0.2">
      <c r="A11" s="65">
        <f>A10+1</f>
        <v>5</v>
      </c>
      <c r="B11" s="34" t="s">
        <v>194</v>
      </c>
      <c r="C11" s="16"/>
    </row>
    <row r="12" spans="1:3" ht="12" customHeight="1" x14ac:dyDescent="0.2">
      <c r="A12" s="65">
        <f t="shared" si="0"/>
        <v>6</v>
      </c>
      <c r="B12" s="34" t="s">
        <v>195</v>
      </c>
      <c r="C12" s="16"/>
    </row>
    <row r="13" spans="1:3" ht="12" customHeight="1" x14ac:dyDescent="0.2">
      <c r="A13" s="65">
        <f t="shared" si="0"/>
        <v>7</v>
      </c>
      <c r="B13" s="34" t="s">
        <v>196</v>
      </c>
      <c r="C13" s="16"/>
    </row>
    <row r="14" spans="1:3" ht="12" customHeight="1" x14ac:dyDescent="0.2">
      <c r="A14" s="65">
        <f t="shared" si="0"/>
        <v>8</v>
      </c>
      <c r="B14" s="34" t="s">
        <v>197</v>
      </c>
      <c r="C14" s="16"/>
    </row>
    <row r="15" spans="1:3" ht="12" customHeight="1" x14ac:dyDescent="0.2">
      <c r="A15" s="65">
        <f t="shared" si="0"/>
        <v>9</v>
      </c>
      <c r="B15" s="34" t="s">
        <v>198</v>
      </c>
      <c r="C15" s="16"/>
    </row>
    <row r="16" spans="1:3" ht="12" customHeight="1" x14ac:dyDescent="0.2">
      <c r="A16" s="65">
        <f t="shared" si="0"/>
        <v>10</v>
      </c>
      <c r="B16" s="34" t="s">
        <v>199</v>
      </c>
      <c r="C16" s="16"/>
    </row>
    <row r="17" spans="1:3" ht="12" customHeight="1" x14ac:dyDescent="0.2">
      <c r="A17" s="65">
        <f t="shared" si="0"/>
        <v>11</v>
      </c>
      <c r="B17" s="34" t="s">
        <v>200</v>
      </c>
      <c r="C17" s="16"/>
    </row>
    <row r="18" spans="1:3" ht="12" customHeight="1" x14ac:dyDescent="0.2">
      <c r="A18" s="65">
        <f t="shared" si="0"/>
        <v>12</v>
      </c>
      <c r="B18" s="34" t="s">
        <v>201</v>
      </c>
      <c r="C18" s="16"/>
    </row>
    <row r="19" spans="1:3" ht="12" customHeight="1" x14ac:dyDescent="0.2">
      <c r="A19" s="65">
        <f t="shared" si="0"/>
        <v>13</v>
      </c>
      <c r="B19" s="34" t="s">
        <v>202</v>
      </c>
      <c r="C19" s="16"/>
    </row>
    <row r="20" spans="1:3" ht="12" customHeight="1" x14ac:dyDescent="0.2">
      <c r="A20" s="65">
        <f>A19+1</f>
        <v>14</v>
      </c>
      <c r="B20" s="34" t="s">
        <v>203</v>
      </c>
      <c r="C20" s="16"/>
    </row>
    <row r="21" spans="1:3" ht="12" customHeight="1" x14ac:dyDescent="0.2">
      <c r="A21" s="141">
        <f t="shared" si="0"/>
        <v>15</v>
      </c>
      <c r="B21" s="34" t="s">
        <v>204</v>
      </c>
      <c r="C21" s="16"/>
    </row>
    <row r="22" spans="1:3" ht="12" customHeight="1" x14ac:dyDescent="0.2">
      <c r="A22" s="64"/>
      <c r="B22" s="34"/>
      <c r="C22" s="16"/>
    </row>
    <row r="23" spans="1:3" x14ac:dyDescent="0.2">
      <c r="A23" s="289" t="s">
        <v>206</v>
      </c>
      <c r="B23" s="290"/>
      <c r="C23" s="55"/>
    </row>
    <row r="24" spans="1:3" ht="13.5" thickBot="1" x14ac:dyDescent="0.25">
      <c r="A24" s="285" t="s">
        <v>372</v>
      </c>
      <c r="B24" s="286"/>
      <c r="C24" s="59"/>
    </row>
    <row r="25" spans="1:3" x14ac:dyDescent="0.2">
      <c r="A25" s="142">
        <f>A21+1</f>
        <v>16</v>
      </c>
      <c r="B25" s="198" t="s">
        <v>267</v>
      </c>
      <c r="C25" s="56"/>
    </row>
    <row r="26" spans="1:3" x14ac:dyDescent="0.2">
      <c r="A26" s="66">
        <f>A25+1</f>
        <v>17</v>
      </c>
      <c r="B26" s="62" t="s">
        <v>373</v>
      </c>
      <c r="C26" s="56"/>
    </row>
    <row r="27" spans="1:3" x14ac:dyDescent="0.2">
      <c r="A27" s="66">
        <f>A26+1</f>
        <v>18</v>
      </c>
      <c r="B27" s="62" t="s">
        <v>374</v>
      </c>
      <c r="C27" s="56"/>
    </row>
    <row r="28" spans="1:3" x14ac:dyDescent="0.2">
      <c r="A28" s="66">
        <f>A27+1</f>
        <v>19</v>
      </c>
      <c r="B28" s="62" t="s">
        <v>375</v>
      </c>
      <c r="C28" s="56"/>
    </row>
    <row r="29" spans="1:3" x14ac:dyDescent="0.2">
      <c r="A29" s="66">
        <f t="shared" ref="A29:A36" si="1">A28+1</f>
        <v>20</v>
      </c>
      <c r="B29" s="62" t="s">
        <v>376</v>
      </c>
      <c r="C29" s="56"/>
    </row>
    <row r="30" spans="1:3" x14ac:dyDescent="0.2">
      <c r="A30" s="66">
        <f t="shared" si="1"/>
        <v>21</v>
      </c>
      <c r="B30" s="198" t="s">
        <v>268</v>
      </c>
      <c r="C30" s="56"/>
    </row>
    <row r="31" spans="1:3" x14ac:dyDescent="0.2">
      <c r="A31" s="66">
        <f t="shared" si="1"/>
        <v>22</v>
      </c>
      <c r="B31" s="198" t="s">
        <v>377</v>
      </c>
      <c r="C31" s="56"/>
    </row>
    <row r="32" spans="1:3" x14ac:dyDescent="0.2">
      <c r="A32" s="66">
        <f t="shared" si="1"/>
        <v>23</v>
      </c>
      <c r="B32" s="62" t="s">
        <v>269</v>
      </c>
      <c r="C32" s="56"/>
    </row>
    <row r="33" spans="1:3" x14ac:dyDescent="0.2">
      <c r="A33" s="66">
        <f t="shared" si="1"/>
        <v>24</v>
      </c>
      <c r="B33" s="62" t="s">
        <v>270</v>
      </c>
      <c r="C33" s="56"/>
    </row>
    <row r="34" spans="1:3" x14ac:dyDescent="0.2">
      <c r="A34" s="66">
        <f t="shared" si="1"/>
        <v>25</v>
      </c>
      <c r="B34" s="62" t="s">
        <v>271</v>
      </c>
      <c r="C34" s="56"/>
    </row>
    <row r="35" spans="1:3" x14ac:dyDescent="0.2">
      <c r="A35" s="66">
        <f t="shared" si="1"/>
        <v>26</v>
      </c>
      <c r="B35" s="195" t="s">
        <v>378</v>
      </c>
      <c r="C35" s="56"/>
    </row>
    <row r="36" spans="1:3" x14ac:dyDescent="0.2">
      <c r="A36" s="66">
        <f t="shared" si="1"/>
        <v>27</v>
      </c>
      <c r="B36" s="195" t="s">
        <v>379</v>
      </c>
      <c r="C36" s="56"/>
    </row>
    <row r="37" spans="1:3" x14ac:dyDescent="0.2">
      <c r="A37" s="142">
        <f>A36+1</f>
        <v>28</v>
      </c>
      <c r="B37" s="195" t="s">
        <v>380</v>
      </c>
      <c r="C37" s="56"/>
    </row>
    <row r="38" spans="1:3" ht="13.5" thickBot="1" x14ac:dyDescent="0.25">
      <c r="A38" s="281" t="s">
        <v>207</v>
      </c>
      <c r="B38" s="282"/>
      <c r="C38" s="55"/>
    </row>
    <row r="39" spans="1:3" ht="30" x14ac:dyDescent="0.4">
      <c r="A39" s="207" t="s">
        <v>69</v>
      </c>
      <c r="B39" s="261"/>
      <c r="C39" s="25"/>
    </row>
    <row r="40" spans="1:3" ht="30.75" thickBot="1" x14ac:dyDescent="0.45">
      <c r="A40" s="209" t="s">
        <v>70</v>
      </c>
      <c r="B40" s="211"/>
      <c r="C40" s="27"/>
    </row>
    <row r="41" spans="1:3" ht="13.5" thickBot="1" x14ac:dyDescent="0.25">
      <c r="A41" s="81"/>
      <c r="B41" s="6"/>
      <c r="C41" s="57"/>
    </row>
    <row r="42" spans="1:3" ht="26.25" x14ac:dyDescent="0.4">
      <c r="A42" s="212" t="s">
        <v>188</v>
      </c>
      <c r="B42" s="214"/>
      <c r="C42" s="11" t="s">
        <v>0</v>
      </c>
    </row>
    <row r="43" spans="1:3" ht="27" thickBot="1" x14ac:dyDescent="0.45">
      <c r="A43" s="223" t="s">
        <v>468</v>
      </c>
      <c r="B43" s="225"/>
      <c r="C43" s="27"/>
    </row>
    <row r="44" spans="1:3" ht="13.5" thickBot="1" x14ac:dyDescent="0.25">
      <c r="A44" s="283" t="s">
        <v>208</v>
      </c>
      <c r="B44" s="284"/>
      <c r="C44" s="59"/>
    </row>
    <row r="45" spans="1:3" x14ac:dyDescent="0.2">
      <c r="A45" s="143">
        <f>A37+1</f>
        <v>29</v>
      </c>
      <c r="B45" s="52" t="s">
        <v>292</v>
      </c>
      <c r="C45" s="26"/>
    </row>
    <row r="46" spans="1:3" x14ac:dyDescent="0.2">
      <c r="A46" s="64">
        <f>A45+1</f>
        <v>30</v>
      </c>
      <c r="B46" s="52" t="s">
        <v>272</v>
      </c>
      <c r="C46" s="16"/>
    </row>
    <row r="47" spans="1:3" x14ac:dyDescent="0.2">
      <c r="A47" s="64">
        <f t="shared" ref="A47:A71" si="2">A46+1</f>
        <v>31</v>
      </c>
      <c r="B47" s="52" t="s">
        <v>273</v>
      </c>
      <c r="C47" s="16"/>
    </row>
    <row r="48" spans="1:3" x14ac:dyDescent="0.2">
      <c r="A48" s="64">
        <f t="shared" si="2"/>
        <v>32</v>
      </c>
      <c r="B48" s="52" t="s">
        <v>274</v>
      </c>
      <c r="C48" s="16"/>
    </row>
    <row r="49" spans="1:3" x14ac:dyDescent="0.2">
      <c r="A49" s="64">
        <f t="shared" si="2"/>
        <v>33</v>
      </c>
      <c r="B49" s="52" t="s">
        <v>275</v>
      </c>
      <c r="C49" s="16"/>
    </row>
    <row r="50" spans="1:3" x14ac:dyDescent="0.2">
      <c r="A50" s="64">
        <f t="shared" si="2"/>
        <v>34</v>
      </c>
      <c r="B50" s="52" t="s">
        <v>276</v>
      </c>
      <c r="C50" s="16"/>
    </row>
    <row r="51" spans="1:3" x14ac:dyDescent="0.2">
      <c r="A51" s="64">
        <f t="shared" si="2"/>
        <v>35</v>
      </c>
      <c r="B51" s="52" t="s">
        <v>277</v>
      </c>
      <c r="C51" s="16"/>
    </row>
    <row r="52" spans="1:3" x14ac:dyDescent="0.2">
      <c r="A52" s="64">
        <f t="shared" si="2"/>
        <v>36</v>
      </c>
      <c r="B52" s="52" t="s">
        <v>278</v>
      </c>
      <c r="C52" s="16"/>
    </row>
    <row r="53" spans="1:3" x14ac:dyDescent="0.2">
      <c r="A53" s="64">
        <f t="shared" si="2"/>
        <v>37</v>
      </c>
      <c r="B53" s="52" t="s">
        <v>279</v>
      </c>
      <c r="C53" s="16"/>
    </row>
    <row r="54" spans="1:3" x14ac:dyDescent="0.2">
      <c r="A54" s="64">
        <f t="shared" si="2"/>
        <v>38</v>
      </c>
      <c r="B54" s="52" t="s">
        <v>280</v>
      </c>
      <c r="C54" s="16"/>
    </row>
    <row r="55" spans="1:3" x14ac:dyDescent="0.2">
      <c r="A55" s="64">
        <f t="shared" si="2"/>
        <v>39</v>
      </c>
      <c r="B55" s="52" t="s">
        <v>281</v>
      </c>
      <c r="C55" s="16"/>
    </row>
    <row r="56" spans="1:3" x14ac:dyDescent="0.2">
      <c r="A56" s="64">
        <f t="shared" si="2"/>
        <v>40</v>
      </c>
      <c r="B56" s="52" t="s">
        <v>282</v>
      </c>
      <c r="C56" s="16"/>
    </row>
    <row r="57" spans="1:3" x14ac:dyDescent="0.2">
      <c r="A57" s="64">
        <f t="shared" si="2"/>
        <v>41</v>
      </c>
      <c r="B57" s="52" t="s">
        <v>283</v>
      </c>
      <c r="C57" s="16"/>
    </row>
    <row r="58" spans="1:3" x14ac:dyDescent="0.2">
      <c r="A58" s="64">
        <f t="shared" si="2"/>
        <v>42</v>
      </c>
      <c r="B58" s="52" t="s">
        <v>284</v>
      </c>
      <c r="C58" s="16"/>
    </row>
    <row r="59" spans="1:3" x14ac:dyDescent="0.2">
      <c r="A59" s="64">
        <f t="shared" si="2"/>
        <v>43</v>
      </c>
      <c r="B59" s="52" t="s">
        <v>285</v>
      </c>
      <c r="C59" s="16"/>
    </row>
    <row r="60" spans="1:3" x14ac:dyDescent="0.2">
      <c r="A60" s="64">
        <f t="shared" si="2"/>
        <v>44</v>
      </c>
      <c r="B60" s="52" t="s">
        <v>286</v>
      </c>
      <c r="C60" s="16"/>
    </row>
    <row r="61" spans="1:3" x14ac:dyDescent="0.2">
      <c r="A61" s="64">
        <f t="shared" si="2"/>
        <v>45</v>
      </c>
      <c r="B61" s="34" t="s">
        <v>287</v>
      </c>
      <c r="C61" s="16"/>
    </row>
    <row r="62" spans="1:3" x14ac:dyDescent="0.2">
      <c r="A62" s="64">
        <f t="shared" si="2"/>
        <v>46</v>
      </c>
      <c r="B62" s="52" t="s">
        <v>288</v>
      </c>
      <c r="C62" s="16"/>
    </row>
    <row r="63" spans="1:3" x14ac:dyDescent="0.2">
      <c r="A63" s="64">
        <f t="shared" si="2"/>
        <v>47</v>
      </c>
      <c r="B63" s="52" t="s">
        <v>289</v>
      </c>
      <c r="C63" s="16"/>
    </row>
    <row r="64" spans="1:3" x14ac:dyDescent="0.2">
      <c r="A64" s="64">
        <f t="shared" si="2"/>
        <v>48</v>
      </c>
      <c r="B64" s="195" t="s">
        <v>381</v>
      </c>
      <c r="C64" s="16"/>
    </row>
    <row r="65" spans="1:3" x14ac:dyDescent="0.2">
      <c r="A65" s="64">
        <f t="shared" si="2"/>
        <v>49</v>
      </c>
      <c r="B65" s="34" t="s">
        <v>382</v>
      </c>
      <c r="C65" s="16"/>
    </row>
    <row r="66" spans="1:3" x14ac:dyDescent="0.2">
      <c r="A66" s="64">
        <f t="shared" si="2"/>
        <v>50</v>
      </c>
      <c r="B66" s="52" t="s">
        <v>290</v>
      </c>
      <c r="C66" s="16"/>
    </row>
    <row r="67" spans="1:3" x14ac:dyDescent="0.2">
      <c r="A67" s="64">
        <f t="shared" si="2"/>
        <v>51</v>
      </c>
      <c r="B67" s="52" t="s">
        <v>291</v>
      </c>
      <c r="C67" s="16"/>
    </row>
    <row r="68" spans="1:3" x14ac:dyDescent="0.2">
      <c r="A68" s="64">
        <f>A67+1</f>
        <v>52</v>
      </c>
      <c r="B68" s="195" t="s">
        <v>383</v>
      </c>
      <c r="C68" s="16"/>
    </row>
    <row r="69" spans="1:3" x14ac:dyDescent="0.2">
      <c r="A69" s="64">
        <f t="shared" si="2"/>
        <v>53</v>
      </c>
      <c r="B69" s="195" t="s">
        <v>384</v>
      </c>
      <c r="C69" s="16"/>
    </row>
    <row r="70" spans="1:3" x14ac:dyDescent="0.2">
      <c r="A70" s="64">
        <f t="shared" si="2"/>
        <v>54</v>
      </c>
      <c r="B70" s="195" t="s">
        <v>385</v>
      </c>
      <c r="C70" s="16"/>
    </row>
    <row r="71" spans="1:3" x14ac:dyDescent="0.2">
      <c r="A71" s="157">
        <f t="shared" si="2"/>
        <v>55</v>
      </c>
      <c r="B71" s="62" t="s">
        <v>293</v>
      </c>
      <c r="C71" s="16"/>
    </row>
    <row r="72" spans="1:3" x14ac:dyDescent="0.2">
      <c r="A72" s="65"/>
      <c r="B72" s="34"/>
      <c r="C72" s="16"/>
    </row>
    <row r="73" spans="1:3" x14ac:dyDescent="0.2">
      <c r="A73" s="281" t="s">
        <v>209</v>
      </c>
      <c r="B73" s="282"/>
      <c r="C73" s="55"/>
    </row>
    <row r="74" spans="1:3" x14ac:dyDescent="0.2">
      <c r="A74" s="37"/>
      <c r="B74" s="1"/>
      <c r="C74" s="16"/>
    </row>
    <row r="75" spans="1:3" x14ac:dyDescent="0.2">
      <c r="A75" s="259" t="s">
        <v>175</v>
      </c>
      <c r="B75" s="260"/>
      <c r="C75" s="16"/>
    </row>
    <row r="76" spans="1:3" x14ac:dyDescent="0.2">
      <c r="A76" s="235" t="s">
        <v>143</v>
      </c>
      <c r="B76" s="260"/>
      <c r="C76" s="135">
        <f>A71*10</f>
        <v>550</v>
      </c>
    </row>
    <row r="77" spans="1:3" x14ac:dyDescent="0.2">
      <c r="A77" s="235" t="s">
        <v>460</v>
      </c>
      <c r="B77" s="237"/>
      <c r="C77" s="135">
        <f>C75/C76*10</f>
        <v>0</v>
      </c>
    </row>
    <row r="78" spans="1:3" ht="13.5" thickBot="1" x14ac:dyDescent="0.25">
      <c r="A78" s="40"/>
      <c r="B78" s="12"/>
      <c r="C78" s="27"/>
    </row>
  </sheetData>
  <mergeCells count="17">
    <mergeCell ref="A1:B1"/>
    <mergeCell ref="A2:B2"/>
    <mergeCell ref="A4:B4"/>
    <mergeCell ref="A5:B5"/>
    <mergeCell ref="A38:B38"/>
    <mergeCell ref="A24:B24"/>
    <mergeCell ref="A6:B6"/>
    <mergeCell ref="A23:B23"/>
    <mergeCell ref="A77:B77"/>
    <mergeCell ref="A39:B39"/>
    <mergeCell ref="A42:B42"/>
    <mergeCell ref="A43:B43"/>
    <mergeCell ref="A40:B40"/>
    <mergeCell ref="A75:B75"/>
    <mergeCell ref="A76:B76"/>
    <mergeCell ref="A73:B73"/>
    <mergeCell ref="A44:B44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rowBreaks count="1" manualBreakCount="1">
    <brk id="38" max="16383" man="1"/>
  </rowBreaks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36"/>
  <sheetViews>
    <sheetView zoomScale="80" zoomScaleNormal="80" workbookViewId="0">
      <selection activeCell="B13" sqref="B13"/>
    </sheetView>
  </sheetViews>
  <sheetFormatPr baseColWidth="10" defaultRowHeight="12.75" x14ac:dyDescent="0.2"/>
  <cols>
    <col min="1" max="1" width="8.5703125" style="48" customWidth="1"/>
    <col min="2" max="2" width="53.5703125" customWidth="1"/>
    <col min="3" max="3" width="17.85546875" customWidth="1"/>
  </cols>
  <sheetData>
    <row r="1" spans="1:3" ht="30" x14ac:dyDescent="0.4">
      <c r="A1" s="207" t="s">
        <v>69</v>
      </c>
      <c r="B1" s="261"/>
      <c r="C1" s="25"/>
    </row>
    <row r="2" spans="1:3" ht="30.75" thickBot="1" x14ac:dyDescent="0.45">
      <c r="A2" s="209" t="s">
        <v>70</v>
      </c>
      <c r="B2" s="211"/>
      <c r="C2" s="27"/>
    </row>
    <row r="3" spans="1:3" ht="13.5" thickBot="1" x14ac:dyDescent="0.25">
      <c r="A3" s="81"/>
      <c r="B3" s="6"/>
      <c r="C3" s="57"/>
    </row>
    <row r="4" spans="1:3" ht="26.25" x14ac:dyDescent="0.4">
      <c r="A4" s="212" t="s">
        <v>210</v>
      </c>
      <c r="B4" s="214"/>
      <c r="C4" s="11" t="s">
        <v>0</v>
      </c>
    </row>
    <row r="5" spans="1:3" ht="26.25" x14ac:dyDescent="0.4">
      <c r="A5" s="262" t="s">
        <v>468</v>
      </c>
      <c r="B5" s="263"/>
      <c r="C5" s="16"/>
    </row>
    <row r="6" spans="1:3" ht="13.5" customHeight="1" x14ac:dyDescent="0.4">
      <c r="A6" s="79"/>
      <c r="B6" s="1"/>
      <c r="C6" s="16"/>
    </row>
    <row r="7" spans="1:3" x14ac:dyDescent="0.2">
      <c r="A7" s="80" t="s">
        <v>211</v>
      </c>
      <c r="B7" s="1"/>
      <c r="C7" s="16"/>
    </row>
    <row r="8" spans="1:3" ht="13.5" thickBot="1" x14ac:dyDescent="0.25">
      <c r="A8" s="53" t="s">
        <v>181</v>
      </c>
      <c r="B8" s="12"/>
      <c r="C8" s="27"/>
    </row>
    <row r="9" spans="1:3" x14ac:dyDescent="0.2">
      <c r="A9" s="159">
        <v>1</v>
      </c>
      <c r="B9" s="52" t="s">
        <v>43</v>
      </c>
      <c r="C9" s="84"/>
    </row>
    <row r="10" spans="1:3" x14ac:dyDescent="0.2">
      <c r="A10" s="71">
        <f>A9+1</f>
        <v>2</v>
      </c>
      <c r="B10" s="34" t="s">
        <v>44</v>
      </c>
      <c r="C10" s="31"/>
    </row>
    <row r="11" spans="1:3" x14ac:dyDescent="0.2">
      <c r="A11" s="71">
        <f>A10+1</f>
        <v>3</v>
      </c>
      <c r="B11" s="34" t="s">
        <v>45</v>
      </c>
      <c r="C11" s="31"/>
    </row>
    <row r="12" spans="1:3" x14ac:dyDescent="0.2">
      <c r="A12" s="71">
        <f>A11+1</f>
        <v>4</v>
      </c>
      <c r="B12" s="34" t="s">
        <v>46</v>
      </c>
      <c r="C12" s="31"/>
    </row>
    <row r="13" spans="1:3" x14ac:dyDescent="0.2">
      <c r="A13" s="160">
        <f>A12+1</f>
        <v>5</v>
      </c>
      <c r="B13" s="34" t="s">
        <v>386</v>
      </c>
      <c r="C13" s="31"/>
    </row>
    <row r="14" spans="1:3" ht="13.5" thickBot="1" x14ac:dyDescent="0.25">
      <c r="A14" s="291" t="s">
        <v>184</v>
      </c>
      <c r="B14" s="292"/>
      <c r="C14" s="32"/>
    </row>
    <row r="15" spans="1:3" x14ac:dyDescent="0.2">
      <c r="A15" s="159">
        <f>A13+1</f>
        <v>6</v>
      </c>
      <c r="B15" s="52" t="s">
        <v>388</v>
      </c>
      <c r="C15" s="84"/>
    </row>
    <row r="16" spans="1:3" x14ac:dyDescent="0.2">
      <c r="A16" s="71">
        <f t="shared" ref="A16:A21" si="0">A15+1</f>
        <v>7</v>
      </c>
      <c r="B16" s="34" t="s">
        <v>389</v>
      </c>
      <c r="C16" s="31"/>
    </row>
    <row r="17" spans="1:3" x14ac:dyDescent="0.2">
      <c r="A17" s="71">
        <f t="shared" si="0"/>
        <v>8</v>
      </c>
      <c r="B17" s="34" t="s">
        <v>47</v>
      </c>
      <c r="C17" s="31"/>
    </row>
    <row r="18" spans="1:3" x14ac:dyDescent="0.2">
      <c r="A18" s="71">
        <f t="shared" si="0"/>
        <v>9</v>
      </c>
      <c r="B18" s="34" t="s">
        <v>48</v>
      </c>
      <c r="C18" s="31"/>
    </row>
    <row r="19" spans="1:3" x14ac:dyDescent="0.2">
      <c r="A19" s="71">
        <f t="shared" si="0"/>
        <v>10</v>
      </c>
      <c r="B19" s="195" t="s">
        <v>387</v>
      </c>
      <c r="C19" s="31"/>
    </row>
    <row r="20" spans="1:3" x14ac:dyDescent="0.2">
      <c r="A20" s="71">
        <f t="shared" si="0"/>
        <v>11</v>
      </c>
      <c r="B20" s="34" t="s">
        <v>49</v>
      </c>
      <c r="C20" s="31"/>
    </row>
    <row r="21" spans="1:3" x14ac:dyDescent="0.2">
      <c r="A21" s="160">
        <f t="shared" si="0"/>
        <v>12</v>
      </c>
      <c r="B21" s="34" t="s">
        <v>50</v>
      </c>
      <c r="C21" s="31"/>
    </row>
    <row r="22" spans="1:3" ht="13.5" thickBot="1" x14ac:dyDescent="0.25">
      <c r="A22" s="291" t="s">
        <v>178</v>
      </c>
      <c r="B22" s="292"/>
      <c r="C22" s="32"/>
    </row>
    <row r="23" spans="1:3" x14ac:dyDescent="0.2">
      <c r="A23" s="159">
        <f>A21+1</f>
        <v>13</v>
      </c>
      <c r="B23" s="52" t="s">
        <v>51</v>
      </c>
      <c r="C23" s="84"/>
    </row>
    <row r="24" spans="1:3" x14ac:dyDescent="0.2">
      <c r="A24" s="71">
        <f>A23+1</f>
        <v>14</v>
      </c>
      <c r="B24" s="34" t="s">
        <v>52</v>
      </c>
      <c r="C24" s="31"/>
    </row>
    <row r="25" spans="1:3" s="6" customFormat="1" x14ac:dyDescent="0.2">
      <c r="A25" s="160">
        <f>A24+1</f>
        <v>15</v>
      </c>
      <c r="B25" s="195" t="s">
        <v>390</v>
      </c>
      <c r="C25" s="31"/>
    </row>
    <row r="26" spans="1:3" s="6" customFormat="1" ht="13.5" thickBot="1" x14ac:dyDescent="0.25">
      <c r="A26" s="293" t="s">
        <v>185</v>
      </c>
      <c r="B26" s="294"/>
      <c r="C26" s="32"/>
    </row>
    <row r="27" spans="1:3" s="6" customFormat="1" x14ac:dyDescent="0.2">
      <c r="A27" s="161">
        <f>A25+1</f>
        <v>16</v>
      </c>
      <c r="B27" s="52" t="s">
        <v>53</v>
      </c>
      <c r="C27" s="85"/>
    </row>
    <row r="28" spans="1:3" s="6" customFormat="1" x14ac:dyDescent="0.2">
      <c r="A28" s="71">
        <f>A27+1</f>
        <v>17</v>
      </c>
      <c r="B28" s="34" t="s">
        <v>54</v>
      </c>
      <c r="C28" s="77"/>
    </row>
    <row r="29" spans="1:3" s="6" customFormat="1" x14ac:dyDescent="0.2">
      <c r="A29" s="160">
        <f>A28+1</f>
        <v>18</v>
      </c>
      <c r="B29" s="50" t="s">
        <v>55</v>
      </c>
      <c r="C29" s="77"/>
    </row>
    <row r="30" spans="1:3" s="6" customFormat="1" x14ac:dyDescent="0.2">
      <c r="A30" s="71"/>
      <c r="B30" s="50"/>
      <c r="C30" s="77"/>
    </row>
    <row r="31" spans="1:3" s="6" customFormat="1" x14ac:dyDescent="0.2">
      <c r="A31" s="82"/>
      <c r="B31" s="50"/>
      <c r="C31" s="77"/>
    </row>
    <row r="32" spans="1:3" x14ac:dyDescent="0.2">
      <c r="A32" s="295" t="s">
        <v>175</v>
      </c>
      <c r="B32" s="296"/>
      <c r="C32" s="16"/>
    </row>
    <row r="33" spans="1:3" x14ac:dyDescent="0.2">
      <c r="A33" s="297" t="s">
        <v>143</v>
      </c>
      <c r="B33" s="296"/>
      <c r="C33" s="135">
        <f>A29*10</f>
        <v>180</v>
      </c>
    </row>
    <row r="34" spans="1:3" x14ac:dyDescent="0.2">
      <c r="A34" s="235" t="s">
        <v>465</v>
      </c>
      <c r="B34" s="237"/>
      <c r="C34" s="135">
        <f>C32/C33*5</f>
        <v>0</v>
      </c>
    </row>
    <row r="35" spans="1:3" ht="13.5" thickBot="1" x14ac:dyDescent="0.25">
      <c r="A35" s="49"/>
      <c r="B35" s="12"/>
      <c r="C35" s="32"/>
    </row>
    <row r="36" spans="1:3" x14ac:dyDescent="0.2">
      <c r="A36" s="38"/>
      <c r="B36" s="6"/>
      <c r="C36" s="23"/>
    </row>
  </sheetData>
  <mergeCells count="10">
    <mergeCell ref="A34:B34"/>
    <mergeCell ref="A14:B14"/>
    <mergeCell ref="A22:B22"/>
    <mergeCell ref="A26:B26"/>
    <mergeCell ref="A1:B1"/>
    <mergeCell ref="A2:B2"/>
    <mergeCell ref="A4:B4"/>
    <mergeCell ref="A5:B5"/>
    <mergeCell ref="A32:B32"/>
    <mergeCell ref="A33:B33"/>
  </mergeCells>
  <phoneticPr fontId="0" type="noConversion"/>
  <pageMargins left="0.78740157499999996" right="0.78740157499999996" top="0.984251969" bottom="0.984251969" header="0.4921259845" footer="0.4921259845"/>
  <pageSetup paperSize="9" orientation="portrait" verticalDpi="300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34"/>
  <sheetViews>
    <sheetView zoomScale="80" zoomScaleNormal="80" workbookViewId="0">
      <selection activeCell="B13" sqref="B13"/>
    </sheetView>
  </sheetViews>
  <sheetFormatPr baseColWidth="10" defaultRowHeight="12.75" x14ac:dyDescent="0.2"/>
  <cols>
    <col min="1" max="1" width="12.5703125" style="33" customWidth="1"/>
    <col min="2" max="2" width="46.85546875" style="87" customWidth="1"/>
    <col min="3" max="3" width="14.5703125" bestFit="1" customWidth="1"/>
  </cols>
  <sheetData>
    <row r="1" spans="1:3" ht="30" x14ac:dyDescent="0.4">
      <c r="A1" s="207" t="s">
        <v>69</v>
      </c>
      <c r="B1" s="261"/>
      <c r="C1" s="25"/>
    </row>
    <row r="2" spans="1:3" ht="30.75" thickBot="1" x14ac:dyDescent="0.45">
      <c r="A2" s="209" t="s">
        <v>70</v>
      </c>
      <c r="B2" s="211"/>
      <c r="C2" s="27"/>
    </row>
    <row r="3" spans="1:3" ht="13.5" thickBot="1" x14ac:dyDescent="0.25">
      <c r="A3" s="63"/>
      <c r="B3" s="58"/>
      <c r="C3" s="89"/>
    </row>
    <row r="4" spans="1:3" ht="26.25" x14ac:dyDescent="0.4">
      <c r="A4" s="212" t="s">
        <v>212</v>
      </c>
      <c r="B4" s="214"/>
      <c r="C4" s="11" t="s">
        <v>0</v>
      </c>
    </row>
    <row r="5" spans="1:3" ht="26.25" x14ac:dyDescent="0.4">
      <c r="A5" s="262" t="s">
        <v>468</v>
      </c>
      <c r="B5" s="263"/>
      <c r="C5" s="16"/>
    </row>
    <row r="6" spans="1:3" ht="19.5" customHeight="1" x14ac:dyDescent="0.4">
      <c r="A6" s="78"/>
      <c r="B6" s="86"/>
      <c r="C6" s="16"/>
    </row>
    <row r="7" spans="1:3" ht="12.75" customHeight="1" x14ac:dyDescent="0.2">
      <c r="A7" s="162">
        <v>1</v>
      </c>
      <c r="B7" s="88" t="s">
        <v>294</v>
      </c>
      <c r="C7" s="16"/>
    </row>
    <row r="8" spans="1:3" x14ac:dyDescent="0.2">
      <c r="A8" s="65">
        <f>A7+1</f>
        <v>2</v>
      </c>
      <c r="B8" s="76" t="s">
        <v>295</v>
      </c>
      <c r="C8" s="16"/>
    </row>
    <row r="9" spans="1:3" x14ac:dyDescent="0.2">
      <c r="A9" s="65">
        <f t="shared" ref="A9:A25" si="0">A8+1</f>
        <v>3</v>
      </c>
      <c r="B9" s="76" t="s">
        <v>296</v>
      </c>
      <c r="C9" s="16"/>
    </row>
    <row r="10" spans="1:3" x14ac:dyDescent="0.2">
      <c r="A10" s="65">
        <f t="shared" si="0"/>
        <v>4</v>
      </c>
      <c r="B10" s="76" t="s">
        <v>297</v>
      </c>
      <c r="C10" s="16"/>
    </row>
    <row r="11" spans="1:3" x14ac:dyDescent="0.2">
      <c r="A11" s="65">
        <f t="shared" si="0"/>
        <v>5</v>
      </c>
      <c r="B11" s="76" t="s">
        <v>298</v>
      </c>
      <c r="C11" s="16"/>
    </row>
    <row r="12" spans="1:3" x14ac:dyDescent="0.2">
      <c r="A12" s="65">
        <f t="shared" si="0"/>
        <v>6</v>
      </c>
      <c r="B12" s="76" t="s">
        <v>300</v>
      </c>
      <c r="C12" s="16"/>
    </row>
    <row r="13" spans="1:3" x14ac:dyDescent="0.2">
      <c r="A13" s="65">
        <f t="shared" si="0"/>
        <v>7</v>
      </c>
      <c r="B13" s="76" t="s">
        <v>299</v>
      </c>
      <c r="C13" s="16"/>
    </row>
    <row r="14" spans="1:3" x14ac:dyDescent="0.2">
      <c r="A14" s="65">
        <f t="shared" si="0"/>
        <v>8</v>
      </c>
      <c r="B14" s="76" t="s">
        <v>301</v>
      </c>
      <c r="C14" s="16"/>
    </row>
    <row r="15" spans="1:3" x14ac:dyDescent="0.2">
      <c r="A15" s="65">
        <f t="shared" si="0"/>
        <v>9</v>
      </c>
      <c r="B15" s="76" t="s">
        <v>302</v>
      </c>
      <c r="C15" s="16"/>
    </row>
    <row r="16" spans="1:3" x14ac:dyDescent="0.2">
      <c r="A16" s="65">
        <f t="shared" si="0"/>
        <v>10</v>
      </c>
      <c r="B16" s="76" t="s">
        <v>303</v>
      </c>
      <c r="C16" s="16"/>
    </row>
    <row r="17" spans="1:3" x14ac:dyDescent="0.2">
      <c r="A17" s="65">
        <f t="shared" si="0"/>
        <v>11</v>
      </c>
      <c r="B17" s="76" t="s">
        <v>304</v>
      </c>
      <c r="C17" s="16"/>
    </row>
    <row r="18" spans="1:3" x14ac:dyDescent="0.2">
      <c r="A18" s="65">
        <f t="shared" si="0"/>
        <v>12</v>
      </c>
      <c r="B18" s="76" t="s">
        <v>305</v>
      </c>
      <c r="C18" s="16"/>
    </row>
    <row r="19" spans="1:3" x14ac:dyDescent="0.2">
      <c r="A19" s="65">
        <f t="shared" si="0"/>
        <v>13</v>
      </c>
      <c r="B19" s="76" t="s">
        <v>213</v>
      </c>
      <c r="C19" s="16"/>
    </row>
    <row r="20" spans="1:3" x14ac:dyDescent="0.2">
      <c r="A20" s="65">
        <f t="shared" si="0"/>
        <v>14</v>
      </c>
      <c r="B20" s="76" t="s">
        <v>214</v>
      </c>
      <c r="C20" s="16"/>
    </row>
    <row r="21" spans="1:3" x14ac:dyDescent="0.2">
      <c r="A21" s="65">
        <f t="shared" si="0"/>
        <v>15</v>
      </c>
      <c r="B21" s="192" t="s">
        <v>215</v>
      </c>
      <c r="C21" s="16"/>
    </row>
    <row r="22" spans="1:3" x14ac:dyDescent="0.2">
      <c r="A22" s="65">
        <f t="shared" si="0"/>
        <v>16</v>
      </c>
      <c r="B22" s="192" t="s">
        <v>216</v>
      </c>
      <c r="C22" s="16"/>
    </row>
    <row r="23" spans="1:3" x14ac:dyDescent="0.2">
      <c r="A23" s="65">
        <f t="shared" si="0"/>
        <v>17</v>
      </c>
      <c r="B23" s="192" t="s">
        <v>217</v>
      </c>
      <c r="C23" s="16"/>
    </row>
    <row r="24" spans="1:3" x14ac:dyDescent="0.2">
      <c r="A24" s="65">
        <f t="shared" si="0"/>
        <v>18</v>
      </c>
      <c r="B24" s="192" t="s">
        <v>218</v>
      </c>
      <c r="C24" s="16"/>
    </row>
    <row r="25" spans="1:3" x14ac:dyDescent="0.2">
      <c r="A25" s="65">
        <f t="shared" si="0"/>
        <v>19</v>
      </c>
      <c r="B25" s="199" t="s">
        <v>391</v>
      </c>
      <c r="C25" s="16"/>
    </row>
    <row r="26" spans="1:3" x14ac:dyDescent="0.2">
      <c r="A26" s="65">
        <v>20</v>
      </c>
      <c r="B26" s="199" t="s">
        <v>219</v>
      </c>
      <c r="C26" s="16"/>
    </row>
    <row r="27" spans="1:3" x14ac:dyDescent="0.2">
      <c r="A27" s="141">
        <f>A26+1</f>
        <v>21</v>
      </c>
      <c r="B27" s="199" t="s">
        <v>220</v>
      </c>
      <c r="C27" s="16"/>
    </row>
    <row r="28" spans="1:3" x14ac:dyDescent="0.2">
      <c r="A28" s="37"/>
      <c r="B28" s="86"/>
      <c r="C28" s="16"/>
    </row>
    <row r="29" spans="1:3" x14ac:dyDescent="0.2">
      <c r="A29" s="37"/>
      <c r="B29" s="86"/>
      <c r="C29" s="16"/>
    </row>
    <row r="30" spans="1:3" x14ac:dyDescent="0.2">
      <c r="A30" s="259" t="s">
        <v>175</v>
      </c>
      <c r="B30" s="260"/>
      <c r="C30" s="16"/>
    </row>
    <row r="31" spans="1:3" x14ac:dyDescent="0.2">
      <c r="A31" s="235" t="s">
        <v>143</v>
      </c>
      <c r="B31" s="260"/>
      <c r="C31" s="135">
        <f>A27*10</f>
        <v>210</v>
      </c>
    </row>
    <row r="32" spans="1:3" x14ac:dyDescent="0.2">
      <c r="A32" s="235" t="s">
        <v>465</v>
      </c>
      <c r="B32" s="237"/>
      <c r="C32" s="135">
        <f>C30/C31*5</f>
        <v>0</v>
      </c>
    </row>
    <row r="33" spans="1:3" ht="13.5" thickBot="1" x14ac:dyDescent="0.25">
      <c r="A33" s="40"/>
      <c r="B33" s="42"/>
      <c r="C33" s="27"/>
    </row>
    <row r="34" spans="1:3" x14ac:dyDescent="0.2">
      <c r="A34" s="39"/>
      <c r="B34" s="58"/>
      <c r="C34" s="23"/>
    </row>
  </sheetData>
  <mergeCells count="7">
    <mergeCell ref="A32:B32"/>
    <mergeCell ref="A1:B1"/>
    <mergeCell ref="A2:B2"/>
    <mergeCell ref="A4:B4"/>
    <mergeCell ref="A5:B5"/>
    <mergeCell ref="A30:B30"/>
    <mergeCell ref="A31:B31"/>
  </mergeCells>
  <phoneticPr fontId="0" type="noConversion"/>
  <pageMargins left="0.78740157499999996" right="0.78740157499999996" top="0.984251969" bottom="0.984251969" header="0.4921259845" footer="0.4921259845"/>
  <pageSetup paperSize="9" orientation="portrait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8</vt:i4>
      </vt:variant>
    </vt:vector>
  </HeadingPairs>
  <TitlesOfParts>
    <vt:vector size="18" baseType="lpstr">
      <vt:lpstr>Ricapitolazione</vt:lpstr>
      <vt:lpstr>A Misure</vt:lpstr>
      <vt:lpstr>B Funzione</vt:lpstr>
      <vt:lpstr>C Messa in servizio impianto</vt:lpstr>
      <vt:lpstr>D Tubi, cavi, fili</vt:lpstr>
      <vt:lpstr>E Canali, apparecchi, quadro</vt:lpstr>
      <vt:lpstr>F Cablaggio</vt:lpstr>
      <vt:lpstr>G Raccordi</vt:lpstr>
      <vt:lpstr>H Sicurezza</vt:lpstr>
      <vt:lpstr>I LOGO!</vt:lpstr>
      <vt:lpstr>'B Funzione'!Druckbereich</vt:lpstr>
      <vt:lpstr>'C Messa in servizio impianto'!Druckbereich</vt:lpstr>
      <vt:lpstr>'D Tubi, cavi, fili'!Druckbereich</vt:lpstr>
      <vt:lpstr>'E Canali, apparecchi, quadro'!Druckbereich</vt:lpstr>
      <vt:lpstr>'F Cablaggio'!Druckbereich</vt:lpstr>
      <vt:lpstr>'G Raccordi'!Druckbereich</vt:lpstr>
      <vt:lpstr>'H Sicurezza'!Druckbereich</vt:lpstr>
      <vt:lpstr>'I LOGO!'!Druckbereich</vt:lpstr>
    </vt:vector>
  </TitlesOfParts>
  <Company>elreko AG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Rö</dc:creator>
  <cp:lastModifiedBy>Brigitte Lehmann</cp:lastModifiedBy>
  <cp:lastPrinted>2016-05-20T10:40:07Z</cp:lastPrinted>
  <dcterms:created xsi:type="dcterms:W3CDTF">2002-09-12T14:57:43Z</dcterms:created>
  <dcterms:modified xsi:type="dcterms:W3CDTF">2016-09-19T13:01:37Z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-971316075</vt:i4>
  </property>
  <property fmtid="{D5CDD505-2E9C-101B-9397-08002B2CF9AE}" pid="3" name="_EmailSubject">
    <vt:lpwstr>RM 2016 Bewertungstabelle Übersetzung</vt:lpwstr>
  </property>
  <property fmtid="{D5CDD505-2E9C-101B-9397-08002B2CF9AE}" pid="4" name="_AuthorEmail">
    <vt:lpwstr>carmen.flueckiger@vsei.ch</vt:lpwstr>
  </property>
  <property fmtid="{D5CDD505-2E9C-101B-9397-08002B2CF9AE}" pid="5" name="_AuthorEmailDisplayName">
    <vt:lpwstr>Flückiger Carmen</vt:lpwstr>
  </property>
  <property fmtid="{D5CDD505-2E9C-101B-9397-08002B2CF9AE}" pid="6" name="_NewReviewCycle">
    <vt:lpwstr/>
  </property>
  <property fmtid="{D5CDD505-2E9C-101B-9397-08002B2CF9AE}" pid="7" name="_PreviousAdHocReviewCycleID">
    <vt:i4>1565725375</vt:i4>
  </property>
  <property fmtid="{D5CDD505-2E9C-101B-9397-08002B2CF9AE}" pid="8" name="_ReviewingToolsShownOnce">
    <vt:lpwstr/>
  </property>
</Properties>
</file>